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5480" windowHeight="1164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</workbook>
</file>

<file path=xl/calcChain.xml><?xml version="1.0" encoding="utf-8"?>
<calcChain xmlns="http://schemas.openxmlformats.org/spreadsheetml/2006/main">
  <c r="J28" i="3"/>
  <c r="L28" s="1"/>
  <c r="J27"/>
  <c r="L27" s="1"/>
  <c r="J26"/>
  <c r="L26" s="1"/>
  <c r="J25"/>
  <c r="L25" s="1"/>
  <c r="J24"/>
  <c r="L24" s="1"/>
  <c r="J23"/>
  <c r="L23" s="1"/>
  <c r="J22"/>
  <c r="L22" s="1"/>
  <c r="J21"/>
  <c r="L21" s="1"/>
  <c r="J20"/>
  <c r="L20" s="1"/>
  <c r="J19"/>
  <c r="L19" s="1"/>
  <c r="J18"/>
  <c r="L18" s="1"/>
  <c r="J17"/>
  <c r="L17" s="1"/>
  <c r="J16"/>
  <c r="L16" s="1"/>
  <c r="J15"/>
  <c r="L15" s="1"/>
  <c r="J14"/>
  <c r="L14" s="1"/>
  <c r="K14" i="7"/>
  <c r="M14" s="1"/>
  <c r="K15"/>
  <c r="M15" s="1"/>
  <c r="K16"/>
  <c r="M16" s="1"/>
  <c r="K17"/>
  <c r="M17" s="1"/>
  <c r="K18"/>
  <c r="M18" s="1"/>
  <c r="K20"/>
  <c r="M20" s="1"/>
  <c r="K19"/>
  <c r="M19" s="1"/>
  <c r="L14" i="6"/>
  <c r="J15"/>
  <c r="L15" s="1"/>
  <c r="J16"/>
  <c r="L16" s="1"/>
  <c r="J17"/>
  <c r="L17" s="1"/>
  <c r="J18"/>
  <c r="L18" s="1"/>
  <c r="S27" i="2"/>
  <c r="U27" s="1"/>
  <c r="S26"/>
  <c r="U26" s="1"/>
  <c r="S25"/>
  <c r="U25" s="1"/>
  <c r="S24"/>
  <c r="U23"/>
  <c r="S23"/>
  <c r="U22"/>
  <c r="S22"/>
  <c r="U21"/>
  <c r="S21"/>
  <c r="U20"/>
  <c r="S20"/>
  <c r="U19"/>
  <c r="S19"/>
  <c r="U18"/>
  <c r="S18"/>
  <c r="U17"/>
  <c r="S17"/>
  <c r="U16"/>
  <c r="S16"/>
  <c r="U15"/>
  <c r="S15"/>
  <c r="U14"/>
  <c r="S14"/>
  <c r="U13"/>
  <c r="S13"/>
  <c r="S28" i="1"/>
  <c r="U28" s="1"/>
  <c r="S27"/>
  <c r="U27" s="1"/>
  <c r="S26"/>
  <c r="U26" s="1"/>
  <c r="S25"/>
  <c r="U25" s="1"/>
  <c r="S24"/>
  <c r="U24" s="1"/>
  <c r="S23"/>
  <c r="U23" s="1"/>
  <c r="S22"/>
  <c r="U22" s="1"/>
  <c r="S21"/>
  <c r="U21" s="1"/>
  <c r="S20"/>
  <c r="U20" s="1"/>
  <c r="S19"/>
  <c r="U19" s="1"/>
  <c r="S18"/>
  <c r="U18" s="1"/>
  <c r="S17"/>
  <c r="U17" s="1"/>
  <c r="S16"/>
  <c r="U16" s="1"/>
  <c r="S15"/>
  <c r="U15" s="1"/>
  <c r="S14"/>
  <c r="U14" s="1"/>
</calcChain>
</file>

<file path=xl/sharedStrings.xml><?xml version="1.0" encoding="utf-8"?>
<sst xmlns="http://schemas.openxmlformats.org/spreadsheetml/2006/main" count="698" uniqueCount="99">
  <si>
    <t>№</t>
  </si>
  <si>
    <t>Шифр</t>
  </si>
  <si>
    <t>Район/город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</si>
  <si>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</si>
  <si>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</si>
  <si>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</si>
  <si>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</si>
  <si>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</si>
  <si>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>Эффективность участия (%)</t>
  </si>
  <si>
    <t>Результат (победитель/призер/участник)</t>
  </si>
  <si>
    <t xml:space="preserve">Председатель жюри: </t>
  </si>
  <si>
    <t>Члены жюри:</t>
  </si>
  <si>
    <t>Задание 1</t>
  </si>
  <si>
    <t>Задание 2</t>
  </si>
  <si>
    <t>г. Чебоксары</t>
  </si>
  <si>
    <t>8Б</t>
  </si>
  <si>
    <t>8В</t>
  </si>
  <si>
    <t>10А</t>
  </si>
  <si>
    <t>участник</t>
  </si>
  <si>
    <t>призер</t>
  </si>
  <si>
    <t>МБОУ "СОШ №30" г.Чебоксары</t>
  </si>
  <si>
    <t>Место проведения: МБОУ "СОШ№ 30" г.Чебоксары</t>
  </si>
  <si>
    <r>
      <t xml:space="preserve">Место проведения: 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МБОУ "СОШ№ 30"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г.Чебоксары</t>
    </r>
  </si>
  <si>
    <t>победитель</t>
  </si>
  <si>
    <t>Евдокимова Лилия Михайловна</t>
  </si>
  <si>
    <t>Председатель жюри: Евдокимова Лилия Михайловна, учитель русского языка и литературы</t>
  </si>
  <si>
    <t>Петрова Наталия Юрьевна, учитель русского языка и литературы</t>
  </si>
  <si>
    <t>Н.Ю.Петрова</t>
  </si>
  <si>
    <t>Л.М. Евдокимова</t>
  </si>
  <si>
    <t xml:space="preserve"> </t>
  </si>
  <si>
    <t>Задание 3</t>
  </si>
  <si>
    <t>Задание 4</t>
  </si>
  <si>
    <t>Задание 5</t>
  </si>
  <si>
    <t>Количество участников: 15 человек</t>
  </si>
  <si>
    <t>Ерепова Ирина Александровна учитель русского языка и литературы</t>
  </si>
  <si>
    <t>И.А.Ерепова</t>
  </si>
  <si>
    <t>Задание 6</t>
  </si>
  <si>
    <t>Задание 7</t>
  </si>
  <si>
    <t>Задание 8</t>
  </si>
  <si>
    <t>Задание 9</t>
  </si>
  <si>
    <t>МБОУ "СОШ №30" г. Чебоксары</t>
  </si>
  <si>
    <t>Петрова Наталия Юрьевна</t>
  </si>
  <si>
    <t>9А</t>
  </si>
  <si>
    <t>Ерепова Ирина Александровна</t>
  </si>
  <si>
    <t>7В</t>
  </si>
  <si>
    <t xml:space="preserve"> Ерепова Ирина Александровна</t>
  </si>
  <si>
    <t>7А</t>
  </si>
  <si>
    <t>Дата проведения: 26.09.2023</t>
  </si>
  <si>
    <t xml:space="preserve"> Члены жюри: Иванова Любовь Аркадьевна, учитель истории</t>
  </si>
  <si>
    <t>Мальцева Светлана Борисовна, учитель русского языка и литературы</t>
  </si>
  <si>
    <t>Задание 10</t>
  </si>
  <si>
    <t>Л.А.Иванова</t>
  </si>
  <si>
    <t>С.Б.Мальцева</t>
  </si>
  <si>
    <t xml:space="preserve"> Члены жюри: Мальцева Светлана Борисовна, учитель русского языка и литературы</t>
  </si>
  <si>
    <t>Количество участников: 5 человек</t>
  </si>
  <si>
    <t>Дата проведения: 26.09.23</t>
  </si>
  <si>
    <r>
      <t>Количество участников: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15</t>
    </r>
    <r>
      <rPr>
        <b/>
        <sz val="10"/>
        <rFont val="Times New Roman"/>
        <family val="1"/>
        <charset val="204"/>
      </rPr>
      <t>человек</t>
    </r>
  </si>
  <si>
    <r>
      <t xml:space="preserve">Место проведения: 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МБОУ "СОШ№ 30" г.Чебоксары</t>
    </r>
  </si>
  <si>
    <t>Город</t>
  </si>
  <si>
    <t>Эффективность участия                          (%)</t>
  </si>
  <si>
    <t>Результат (победитель/призер/                                  участник)</t>
  </si>
  <si>
    <t>7Б</t>
  </si>
  <si>
    <t>8А</t>
  </si>
  <si>
    <t>Дата проведения: 26.09.2024</t>
  </si>
  <si>
    <t>Члены жюри:Мальцева Светлана Борисовна, учитель русского языка и литературы</t>
  </si>
  <si>
    <t>Чернова Виктория Николаевна, учитель русского языка и литературы</t>
  </si>
  <si>
    <t>Воробьева Мария Ивановна, учитель русского языка и литературы</t>
  </si>
  <si>
    <t xml:space="preserve">Класс, в котором обучается </t>
  </si>
  <si>
    <t>Класс, за который выступает</t>
  </si>
  <si>
    <t>Задание 11</t>
  </si>
  <si>
    <t>5а</t>
  </si>
  <si>
    <t>Воробьева Мария Ивановна</t>
  </si>
  <si>
    <t>призёр</t>
  </si>
  <si>
    <r>
      <rPr>
        <sz val="10"/>
        <rFont val="Arial"/>
      </rPr>
      <t>Воробьева Мария Ивановна</t>
    </r>
  </si>
  <si>
    <t>5б</t>
  </si>
  <si>
    <t>Чернова Виктория Николаевна</t>
  </si>
  <si>
    <r>
      <rPr>
        <sz val="10"/>
        <rFont val="Arial"/>
      </rPr>
      <t>Чернова Виктория Николаевна</t>
    </r>
  </si>
  <si>
    <t>5в</t>
  </si>
  <si>
    <t>М.И.Воробьева</t>
  </si>
  <si>
    <t>В.Н.Чернова</t>
  </si>
  <si>
    <r>
      <t>Протокол школьного этапа этапа всероссийской олимпиады школьников по литературе в 2024-2025 уч.г., 5</t>
    </r>
    <r>
      <rPr>
        <b/>
        <sz val="11"/>
        <color indexed="1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класс</t>
    </r>
  </si>
  <si>
    <r>
      <t>Протокол школьного этапа этапа всероссийской олимпиады школьников по литературе в 2024-2025 уч.г.,</t>
    </r>
    <r>
      <rPr>
        <b/>
        <sz val="11"/>
        <color indexed="1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6 класс</t>
    </r>
  </si>
  <si>
    <t>6а</t>
  </si>
  <si>
    <t>6б</t>
  </si>
  <si>
    <t>6в</t>
  </si>
  <si>
    <r>
      <t>Протокол школьного этапа этапа всероссийской олимпиады школьников по литературе в 2024-2025уч.г.,</t>
    </r>
    <r>
      <rPr>
        <b/>
        <sz val="11"/>
        <color indexed="1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8</t>
    </r>
    <r>
      <rPr>
        <b/>
        <sz val="11"/>
        <color indexed="1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класс</t>
    </r>
  </si>
  <si>
    <t>Протокол школьного этапа этапа всероссийской олимпиады школьников по литературе в 2024-2025уч.г., 10 класс</t>
  </si>
  <si>
    <r>
      <t>Протокол школьного этапа этапа всероссийской олимпиады школьников по литературе в 2024-2025 уч.г.,</t>
    </r>
    <r>
      <rPr>
        <b/>
        <sz val="11"/>
        <color indexed="1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9 класс</t>
    </r>
  </si>
  <si>
    <r>
      <t>Протокол школьного этапа этапа всероссийской олимпиады школьников по литературе в 2024-2025уч.г.,</t>
    </r>
    <r>
      <rPr>
        <b/>
        <sz val="11"/>
        <color indexed="1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7</t>
    </r>
    <r>
      <rPr>
        <b/>
        <sz val="11"/>
        <color indexed="1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класс</t>
    </r>
  </si>
  <si>
    <t>Дата проведения: 26.09.24</t>
  </si>
  <si>
    <t>11 А</t>
  </si>
  <si>
    <t>Петроава Наталия Юрьевна</t>
  </si>
  <si>
    <t>Мальцева Светлана Борисовна</t>
  </si>
  <si>
    <t>МБОУ "СОШ №30"</t>
  </si>
  <si>
    <t>9Б</t>
  </si>
  <si>
    <t>9В</t>
  </si>
  <si>
    <t>Количество участников:  15 человек</t>
  </si>
  <si>
    <t>Количество участников: 7 человек</t>
  </si>
  <si>
    <t>Протокол школьного этапа этапа всероссийской олимпиады школьников по литературе в 2024-2025 уч.г., 11 класс</t>
  </si>
</sst>
</file>

<file path=xl/styles.xml><?xml version="1.0" encoding="utf-8"?>
<styleSheet xmlns="http://schemas.openxmlformats.org/spreadsheetml/2006/main">
  <fonts count="48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color indexed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Arial"/>
    </font>
    <font>
      <sz val="10"/>
      <name val="Arial"/>
    </font>
    <font>
      <sz val="10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57">
    <xf numFmtId="0" fontId="0" fillId="0" borderId="0" xfId="0"/>
    <xf numFmtId="0" fontId="21" fillId="0" borderId="0" xfId="1" applyFont="1" applyFill="1" applyBorder="1" applyAlignment="1">
      <alignment vertical="top"/>
    </xf>
    <xf numFmtId="0" fontId="17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17" fillId="0" borderId="0" xfId="1" applyFont="1" applyBorder="1" applyAlignment="1">
      <alignment horizontal="left" vertical="top"/>
    </xf>
    <xf numFmtId="0" fontId="22" fillId="0" borderId="0" xfId="1" applyFont="1" applyFill="1" applyBorder="1" applyAlignment="1">
      <alignment horizontal="center" vertical="top" wrapText="1"/>
    </xf>
    <xf numFmtId="0" fontId="24" fillId="0" borderId="12" xfId="1" applyFont="1" applyBorder="1" applyAlignment="1">
      <alignment horizontal="center" vertical="top" wrapText="1"/>
    </xf>
    <xf numFmtId="0" fontId="24" fillId="0" borderId="13" xfId="1" applyFont="1" applyBorder="1" applyAlignment="1">
      <alignment horizontal="center" vertical="top" wrapText="1"/>
    </xf>
    <xf numFmtId="0" fontId="24" fillId="0" borderId="12" xfId="1" applyFont="1" applyFill="1" applyBorder="1" applyAlignment="1">
      <alignment horizontal="center" vertical="top" wrapText="1"/>
    </xf>
    <xf numFmtId="0" fontId="24" fillId="0" borderId="13" xfId="1" applyFont="1" applyFill="1" applyBorder="1" applyAlignment="1">
      <alignment horizontal="center" vertical="top" wrapText="1"/>
    </xf>
    <xf numFmtId="0" fontId="24" fillId="0" borderId="14" xfId="1" applyFont="1" applyFill="1" applyBorder="1" applyAlignment="1">
      <alignment horizontal="center" vertical="top" wrapText="1"/>
    </xf>
    <xf numFmtId="0" fontId="24" fillId="0" borderId="15" xfId="1" applyFont="1" applyFill="1" applyBorder="1" applyAlignment="1">
      <alignment horizontal="center" vertical="top" wrapText="1"/>
    </xf>
    <xf numFmtId="0" fontId="25" fillId="0" borderId="11" xfId="1" applyFont="1" applyBorder="1" applyAlignment="1">
      <alignment horizontal="center" vertical="top" wrapText="1"/>
    </xf>
    <xf numFmtId="0" fontId="24" fillId="0" borderId="11" xfId="1" applyFont="1" applyBorder="1" applyAlignment="1">
      <alignment horizontal="center" vertical="top" wrapText="1"/>
    </xf>
    <xf numFmtId="0" fontId="25" fillId="0" borderId="11" xfId="1" applyFont="1" applyBorder="1" applyAlignment="1">
      <alignment horizontal="left" vertical="top" wrapText="1"/>
    </xf>
    <xf numFmtId="0" fontId="25" fillId="0" borderId="10" xfId="1" applyFont="1" applyBorder="1" applyAlignment="1">
      <alignment horizontal="left" vertical="top" wrapText="1"/>
    </xf>
    <xf numFmtId="1" fontId="24" fillId="0" borderId="11" xfId="1" applyNumberFormat="1" applyFont="1" applyBorder="1" applyAlignment="1">
      <alignment horizontal="center" vertical="top" wrapText="1"/>
    </xf>
    <xf numFmtId="0" fontId="25" fillId="0" borderId="10" xfId="1" applyFont="1" applyBorder="1" applyAlignment="1">
      <alignment horizontal="center" vertical="top" wrapText="1"/>
    </xf>
    <xf numFmtId="0" fontId="24" fillId="0" borderId="10" xfId="1" applyFont="1" applyBorder="1" applyAlignment="1">
      <alignment horizontal="center" vertical="top" wrapText="1"/>
    </xf>
    <xf numFmtId="0" fontId="23" fillId="0" borderId="0" xfId="1" applyFont="1"/>
    <xf numFmtId="0" fontId="23" fillId="0" borderId="0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/>
    </xf>
    <xf numFmtId="0" fontId="23" fillId="0" borderId="0" xfId="1" applyFont="1" applyBorder="1" applyAlignment="1">
      <alignment horizontal="left" vertical="top"/>
    </xf>
    <xf numFmtId="0" fontId="22" fillId="0" borderId="0" xfId="1" applyFont="1" applyAlignment="1"/>
    <xf numFmtId="0" fontId="23" fillId="0" borderId="0" xfId="0" applyFont="1"/>
    <xf numFmtId="0" fontId="22" fillId="0" borderId="0" xfId="1" applyFont="1" applyFill="1" applyBorder="1" applyAlignment="1">
      <alignment horizontal="center" vertical="top" wrapText="1"/>
    </xf>
    <xf numFmtId="0" fontId="24" fillId="0" borderId="11" xfId="1" applyFont="1" applyBorder="1" applyAlignment="1">
      <alignment horizontal="left" vertical="top" wrapText="1"/>
    </xf>
    <xf numFmtId="0" fontId="24" fillId="0" borderId="10" xfId="1" applyFont="1" applyBorder="1" applyAlignment="1">
      <alignment horizontal="left" vertical="top" wrapText="1"/>
    </xf>
    <xf numFmtId="0" fontId="25" fillId="0" borderId="0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5" fillId="0" borderId="0" xfId="1" applyFont="1" applyBorder="1" applyAlignment="1">
      <alignment horizontal="center" vertical="top" wrapText="1"/>
    </xf>
    <xf numFmtId="1" fontId="25" fillId="0" borderId="0" xfId="1" applyNumberFormat="1" applyFont="1" applyBorder="1" applyAlignment="1">
      <alignment horizontal="center" vertical="top" wrapText="1"/>
    </xf>
    <xf numFmtId="0" fontId="28" fillId="0" borderId="0" xfId="0" applyFont="1"/>
    <xf numFmtId="0" fontId="24" fillId="0" borderId="0" xfId="1" applyFont="1" applyFill="1" applyBorder="1" applyAlignment="1">
      <alignment vertical="top"/>
    </xf>
    <xf numFmtId="0" fontId="25" fillId="0" borderId="10" xfId="1" applyFont="1" applyFill="1" applyBorder="1" applyAlignment="1">
      <alignment horizontal="center" vertical="top" wrapText="1"/>
    </xf>
    <xf numFmtId="0" fontId="24" fillId="0" borderId="10" xfId="1" applyFont="1" applyFill="1" applyBorder="1" applyAlignment="1">
      <alignment horizontal="left" vertical="top" wrapText="1"/>
    </xf>
    <xf numFmtId="0" fontId="25" fillId="0" borderId="11" xfId="1" applyFont="1" applyFill="1" applyBorder="1" applyAlignment="1">
      <alignment horizontal="left" vertical="top" wrapText="1"/>
    </xf>
    <xf numFmtId="0" fontId="0" fillId="0" borderId="0" xfId="0" applyFill="1"/>
    <xf numFmtId="1" fontId="24" fillId="0" borderId="0" xfId="1" applyNumberFormat="1" applyFont="1" applyBorder="1" applyAlignment="1">
      <alignment horizontal="center" vertical="top" wrapText="1"/>
    </xf>
    <xf numFmtId="0" fontId="24" fillId="0" borderId="0" xfId="1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5" fillId="0" borderId="0" xfId="1" applyFont="1" applyBorder="1" applyAlignment="1">
      <alignment horizontal="left" vertical="top"/>
    </xf>
    <xf numFmtId="0" fontId="30" fillId="0" borderId="0" xfId="0" applyFont="1"/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/>
    <xf numFmtId="0" fontId="22" fillId="0" borderId="0" xfId="1" applyFont="1" applyAlignment="1">
      <alignment horizontal="center"/>
    </xf>
    <xf numFmtId="0" fontId="31" fillId="0" borderId="0" xfId="0" applyFont="1"/>
    <xf numFmtId="0" fontId="32" fillId="0" borderId="0" xfId="0" applyFont="1"/>
    <xf numFmtId="0" fontId="23" fillId="0" borderId="0" xfId="1" applyFont="1" applyFill="1" applyBorder="1" applyAlignment="1">
      <alignment vertical="top"/>
    </xf>
    <xf numFmtId="0" fontId="33" fillId="0" borderId="0" xfId="0" applyFont="1"/>
    <xf numFmtId="0" fontId="34" fillId="0" borderId="0" xfId="0" applyFont="1"/>
    <xf numFmtId="0" fontId="24" fillId="0" borderId="0" xfId="1" applyFont="1" applyFill="1" applyBorder="1" applyAlignment="1">
      <alignment horizontal="center" vertical="top" wrapText="1"/>
    </xf>
    <xf numFmtId="0" fontId="25" fillId="0" borderId="0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left" vertical="top" wrapText="1"/>
    </xf>
    <xf numFmtId="0" fontId="25" fillId="0" borderId="0" xfId="1" applyFont="1" applyFill="1" applyBorder="1" applyAlignment="1">
      <alignment horizontal="left" vertical="top" wrapText="1"/>
    </xf>
    <xf numFmtId="1" fontId="25" fillId="0" borderId="0" xfId="1" applyNumberFormat="1" applyFont="1" applyFill="1" applyBorder="1" applyAlignment="1">
      <alignment horizontal="center" vertical="top" wrapText="1"/>
    </xf>
    <xf numFmtId="1" fontId="24" fillId="0" borderId="0" xfId="1" applyNumberFormat="1" applyFont="1" applyFill="1" applyBorder="1" applyAlignment="1">
      <alignment horizontal="center" vertical="top" wrapText="1"/>
    </xf>
    <xf numFmtId="0" fontId="28" fillId="0" borderId="0" xfId="0" applyFont="1" applyBorder="1"/>
    <xf numFmtId="0" fontId="1" fillId="0" borderId="0" xfId="1" applyFont="1" applyBorder="1" applyAlignment="1">
      <alignment horizontal="left" vertical="top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35" fillId="0" borderId="0" xfId="0" applyFont="1"/>
    <xf numFmtId="0" fontId="22" fillId="0" borderId="0" xfId="1" applyFont="1" applyFill="1" applyBorder="1" applyAlignment="1">
      <alignment horizontal="center" vertical="top" wrapText="1"/>
    </xf>
    <xf numFmtId="0" fontId="24" fillId="0" borderId="16" xfId="1" applyFont="1" applyFill="1" applyBorder="1" applyAlignment="1">
      <alignment horizontal="left" vertical="top" wrapText="1"/>
    </xf>
    <xf numFmtId="0" fontId="1" fillId="0" borderId="10" xfId="1" applyFont="1" applyBorder="1" applyAlignment="1">
      <alignment horizontal="center" vertical="top" wrapText="1"/>
    </xf>
    <xf numFmtId="0" fontId="22" fillId="0" borderId="11" xfId="1" applyFont="1" applyBorder="1" applyAlignment="1">
      <alignment horizontal="left" vertical="top" wrapText="1"/>
    </xf>
    <xf numFmtId="0" fontId="22" fillId="0" borderId="10" xfId="1" applyFont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4" fillId="0" borderId="17" xfId="0" applyNumberFormat="1" applyFont="1" applyBorder="1" applyAlignment="1">
      <alignment horizontal="left" vertical="top" wrapText="1"/>
    </xf>
    <xf numFmtId="0" fontId="25" fillId="0" borderId="18" xfId="0" applyNumberFormat="1" applyFont="1" applyBorder="1" applyAlignment="1">
      <alignment horizontal="left" vertical="top" wrapText="1"/>
    </xf>
    <xf numFmtId="0" fontId="25" fillId="0" borderId="17" xfId="0" applyNumberFormat="1" applyFont="1" applyBorder="1" applyAlignment="1">
      <alignment horizontal="left" vertical="top" wrapText="1"/>
    </xf>
    <xf numFmtId="0" fontId="25" fillId="0" borderId="18" xfId="0" applyNumberFormat="1" applyFont="1" applyBorder="1" applyAlignment="1">
      <alignment horizontal="center" vertical="top" wrapText="1"/>
    </xf>
    <xf numFmtId="1" fontId="24" fillId="0" borderId="17" xfId="0" applyNumberFormat="1" applyFont="1" applyBorder="1" applyAlignment="1">
      <alignment horizontal="center" vertical="top" wrapText="1"/>
    </xf>
    <xf numFmtId="0" fontId="24" fillId="0" borderId="17" xfId="0" applyNumberFormat="1" applyFont="1" applyBorder="1" applyAlignment="1">
      <alignment horizontal="center" vertical="top" wrapText="1"/>
    </xf>
    <xf numFmtId="0" fontId="24" fillId="0" borderId="18" xfId="0" applyNumberFormat="1" applyFont="1" applyBorder="1" applyAlignment="1">
      <alignment horizontal="left" vertical="top" wrapText="1"/>
    </xf>
    <xf numFmtId="0" fontId="25" fillId="0" borderId="17" xfId="0" applyNumberFormat="1" applyFont="1" applyBorder="1" applyAlignment="1">
      <alignment horizontal="center" vertical="top" wrapText="1"/>
    </xf>
    <xf numFmtId="0" fontId="38" fillId="0" borderId="0" xfId="0" applyFont="1"/>
    <xf numFmtId="0" fontId="36" fillId="0" borderId="0" xfId="0" applyFont="1"/>
    <xf numFmtId="0" fontId="22" fillId="0" borderId="0" xfId="1" applyFont="1" applyFill="1" applyBorder="1" applyAlignment="1">
      <alignment horizontal="center" vertical="top" wrapText="1"/>
    </xf>
    <xf numFmtId="0" fontId="40" fillId="0" borderId="0" xfId="0" applyFont="1"/>
    <xf numFmtId="0" fontId="37" fillId="0" borderId="0" xfId="1" applyFont="1"/>
    <xf numFmtId="0" fontId="37" fillId="0" borderId="0" xfId="1" applyFont="1" applyAlignment="1">
      <alignment horizontal="center"/>
    </xf>
    <xf numFmtId="0" fontId="25" fillId="0" borderId="0" xfId="1" applyFont="1" applyAlignment="1">
      <alignment horizontal="left" wrapText="1"/>
    </xf>
    <xf numFmtId="0" fontId="41" fillId="0" borderId="0" xfId="0" applyFont="1"/>
    <xf numFmtId="0" fontId="43" fillId="0" borderId="0" xfId="0" applyFont="1"/>
    <xf numFmtId="0" fontId="24" fillId="0" borderId="0" xfId="1" applyFont="1"/>
    <xf numFmtId="0" fontId="24" fillId="0" borderId="0" xfId="1" applyFont="1" applyAlignment="1">
      <alignment horizontal="center"/>
    </xf>
    <xf numFmtId="0" fontId="25" fillId="0" borderId="0" xfId="1" applyFont="1" applyFill="1" applyBorder="1" applyAlignment="1">
      <alignment vertical="top"/>
    </xf>
    <xf numFmtId="1" fontId="24" fillId="0" borderId="0" xfId="1" applyNumberFormat="1" applyFont="1" applyFill="1" applyBorder="1" applyAlignment="1">
      <alignment vertical="top"/>
    </xf>
    <xf numFmtId="1" fontId="30" fillId="0" borderId="0" xfId="0" applyNumberFormat="1" applyFont="1"/>
    <xf numFmtId="1" fontId="0" fillId="0" borderId="0" xfId="0" applyNumberFormat="1"/>
    <xf numFmtId="0" fontId="27" fillId="0" borderId="0" xfId="1" applyFont="1" applyFill="1" applyBorder="1" applyAlignment="1">
      <alignment horizontal="left" vertical="top" wrapText="1"/>
    </xf>
    <xf numFmtId="0" fontId="39" fillId="0" borderId="0" xfId="1" applyFont="1" applyFill="1" applyBorder="1" applyAlignment="1">
      <alignment horizontal="left" vertical="top" wrapText="1"/>
    </xf>
    <xf numFmtId="0" fontId="45" fillId="0" borderId="19" xfId="0" applyNumberFormat="1" applyFont="1" applyBorder="1" applyAlignment="1">
      <alignment horizontal="center" vertical="top" wrapText="1"/>
    </xf>
    <xf numFmtId="0" fontId="45" fillId="0" borderId="20" xfId="0" applyNumberFormat="1" applyFont="1" applyBorder="1" applyAlignment="1">
      <alignment horizontal="center" vertical="top" wrapText="1"/>
    </xf>
    <xf numFmtId="0" fontId="45" fillId="0" borderId="21" xfId="0" applyNumberFormat="1" applyFont="1" applyBorder="1" applyAlignment="1">
      <alignment horizontal="center" vertical="top" wrapText="1"/>
    </xf>
    <xf numFmtId="0" fontId="45" fillId="0" borderId="22" xfId="0" applyNumberFormat="1" applyFont="1" applyBorder="1" applyAlignment="1">
      <alignment horizontal="center" vertical="top" wrapText="1"/>
    </xf>
    <xf numFmtId="0" fontId="46" fillId="0" borderId="17" xfId="0" applyNumberFormat="1" applyFont="1" applyBorder="1" applyAlignment="1">
      <alignment horizontal="center" vertical="top" wrapText="1"/>
    </xf>
    <xf numFmtId="0" fontId="45" fillId="0" borderId="17" xfId="0" applyNumberFormat="1" applyFont="1" applyBorder="1" applyAlignment="1">
      <alignment horizontal="left" vertical="top" wrapText="1"/>
    </xf>
    <xf numFmtId="0" fontId="46" fillId="0" borderId="17" xfId="0" applyNumberFormat="1" applyFont="1" applyBorder="1" applyAlignment="1">
      <alignment horizontal="left" vertical="top" wrapText="1"/>
    </xf>
    <xf numFmtId="1" fontId="46" fillId="0" borderId="17" xfId="0" applyNumberFormat="1" applyFont="1" applyBorder="1" applyAlignment="1">
      <alignment horizontal="center" vertical="top" wrapText="1"/>
    </xf>
    <xf numFmtId="0" fontId="45" fillId="0" borderId="17" xfId="0" applyNumberFormat="1" applyFont="1" applyBorder="1" applyAlignment="1">
      <alignment horizontal="center" vertical="top" wrapText="1"/>
    </xf>
    <xf numFmtId="10" fontId="45" fillId="0" borderId="17" xfId="0" applyNumberFormat="1" applyFont="1" applyBorder="1" applyAlignment="1">
      <alignment horizontal="center" vertical="top" wrapText="1"/>
    </xf>
    <xf numFmtId="0" fontId="46" fillId="0" borderId="18" xfId="0" applyNumberFormat="1" applyFont="1" applyBorder="1" applyAlignment="1">
      <alignment horizontal="center" vertical="top" wrapText="1"/>
    </xf>
    <xf numFmtId="0" fontId="45" fillId="0" borderId="18" xfId="0" applyNumberFormat="1" applyFont="1" applyBorder="1" applyAlignment="1">
      <alignment horizontal="left" vertical="top" wrapText="1"/>
    </xf>
    <xf numFmtId="0" fontId="46" fillId="0" borderId="18" xfId="0" applyNumberFormat="1" applyFont="1" applyBorder="1" applyAlignment="1">
      <alignment horizontal="left" vertical="top" wrapText="1"/>
    </xf>
    <xf numFmtId="1" fontId="46" fillId="0" borderId="18" xfId="0" applyNumberFormat="1" applyFont="1" applyBorder="1" applyAlignment="1">
      <alignment horizontal="center" vertical="top" wrapText="1"/>
    </xf>
    <xf numFmtId="0" fontId="45" fillId="0" borderId="18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left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21" fillId="0" borderId="11" xfId="1" applyFont="1" applyBorder="1" applyAlignment="1">
      <alignment horizontal="left" vertical="top" wrapText="1"/>
    </xf>
    <xf numFmtId="0" fontId="1" fillId="0" borderId="11" xfId="1" applyFont="1" applyBorder="1" applyAlignment="1">
      <alignment horizontal="left" vertical="top" wrapText="1"/>
    </xf>
    <xf numFmtId="1" fontId="1" fillId="0" borderId="11" xfId="1" applyNumberFormat="1" applyFont="1" applyBorder="1" applyAlignment="1">
      <alignment horizontal="center" vertical="top" wrapText="1"/>
    </xf>
    <xf numFmtId="0" fontId="1" fillId="0" borderId="11" xfId="1" applyNumberFormat="1" applyFont="1" applyBorder="1" applyAlignment="1">
      <alignment horizontal="center" vertical="top" wrapText="1"/>
    </xf>
    <xf numFmtId="0" fontId="21" fillId="0" borderId="11" xfId="1" applyNumberFormat="1" applyFont="1" applyBorder="1" applyAlignment="1">
      <alignment horizontal="center" vertical="top" wrapText="1"/>
    </xf>
    <xf numFmtId="10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0" xfId="1" applyFont="1" applyBorder="1" applyAlignment="1">
      <alignment horizontal="left" vertical="top" wrapText="1"/>
    </xf>
    <xf numFmtId="0" fontId="1" fillId="0" borderId="10" xfId="1" applyFont="1" applyBorder="1" applyAlignment="1">
      <alignment horizontal="left" vertical="top" wrapText="1"/>
    </xf>
    <xf numFmtId="1" fontId="1" fillId="0" borderId="10" xfId="1" applyNumberFormat="1" applyFont="1" applyBorder="1" applyAlignment="1">
      <alignment horizontal="center" vertical="top" wrapText="1"/>
    </xf>
    <xf numFmtId="0" fontId="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47" fillId="0" borderId="11" xfId="1" applyFont="1" applyBorder="1" applyAlignment="1">
      <alignment horizontal="left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2" fillId="0" borderId="13" xfId="1" applyFont="1" applyBorder="1" applyAlignment="1">
      <alignment horizontal="center" vertical="top" wrapText="1"/>
    </xf>
    <xf numFmtId="0" fontId="22" fillId="0" borderId="12" xfId="1" applyFont="1" applyBorder="1" applyAlignment="1">
      <alignment horizontal="center" vertical="top" wrapText="1"/>
    </xf>
    <xf numFmtId="0" fontId="22" fillId="0" borderId="14" xfId="1" applyFont="1" applyBorder="1" applyAlignment="1">
      <alignment horizontal="center" vertical="top" wrapText="1"/>
    </xf>
    <xf numFmtId="0" fontId="22" fillId="0" borderId="15" xfId="1" applyFont="1" applyBorder="1" applyAlignment="1">
      <alignment horizontal="center" vertical="top" wrapText="1"/>
    </xf>
    <xf numFmtId="0" fontId="23" fillId="0" borderId="11" xfId="1" applyFont="1" applyBorder="1" applyAlignment="1">
      <alignment horizontal="left" vertical="top" wrapText="1"/>
    </xf>
    <xf numFmtId="0" fontId="23" fillId="0" borderId="11" xfId="1" applyFont="1" applyBorder="1" applyAlignment="1">
      <alignment horizontal="center" vertical="top" wrapText="1"/>
    </xf>
    <xf numFmtId="1" fontId="23" fillId="0" borderId="11" xfId="1" applyNumberFormat="1" applyFont="1" applyBorder="1" applyAlignment="1">
      <alignment horizontal="center" vertical="top" wrapText="1"/>
    </xf>
    <xf numFmtId="1" fontId="22" fillId="0" borderId="11" xfId="1" applyNumberFormat="1" applyFont="1" applyBorder="1" applyAlignment="1">
      <alignment horizontal="center" vertical="top" wrapText="1"/>
    </xf>
    <xf numFmtId="0" fontId="22" fillId="0" borderId="11" xfId="1" applyFont="1" applyBorder="1" applyAlignment="1">
      <alignment horizontal="center" vertical="top" wrapText="1"/>
    </xf>
    <xf numFmtId="0" fontId="23" fillId="0" borderId="10" xfId="1" applyFont="1" applyBorder="1" applyAlignment="1">
      <alignment horizontal="left" vertical="top" wrapText="1"/>
    </xf>
    <xf numFmtId="0" fontId="23" fillId="0" borderId="10" xfId="1" applyFont="1" applyBorder="1" applyAlignment="1">
      <alignment horizontal="center" vertical="top" wrapText="1"/>
    </xf>
    <xf numFmtId="1" fontId="23" fillId="0" borderId="10" xfId="1" applyNumberFormat="1" applyFont="1" applyBorder="1" applyAlignment="1">
      <alignment horizontal="center" vertical="top" wrapText="1"/>
    </xf>
    <xf numFmtId="1" fontId="22" fillId="0" borderId="10" xfId="1" applyNumberFormat="1" applyFont="1" applyBorder="1" applyAlignment="1">
      <alignment horizontal="center" vertical="top" wrapText="1"/>
    </xf>
    <xf numFmtId="0" fontId="22" fillId="0" borderId="10" xfId="1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7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4" fillId="0" borderId="0" xfId="1" applyFont="1" applyFill="1" applyBorder="1" applyAlignment="1">
      <alignment horizontal="left" vertical="top" wrapText="1"/>
    </xf>
    <xf numFmtId="0" fontId="42" fillId="0" borderId="0" xfId="1" applyFont="1" applyFill="1" applyBorder="1" applyAlignment="1">
      <alignment horizontal="left" vertical="top" wrapText="1"/>
    </xf>
    <xf numFmtId="0" fontId="24" fillId="0" borderId="0" xfId="1" applyFont="1" applyFill="1" applyBorder="1" applyAlignment="1">
      <alignment horizontal="left" vertical="top"/>
    </xf>
    <xf numFmtId="0" fontId="24" fillId="0" borderId="0" xfId="1" applyFont="1" applyAlignment="1">
      <alignment horizontal="left"/>
    </xf>
    <xf numFmtId="0" fontId="37" fillId="0" borderId="0" xfId="1" applyFont="1" applyFill="1" applyBorder="1" applyAlignment="1">
      <alignment horizontal="left" vertical="top" wrapText="1"/>
    </xf>
    <xf numFmtId="0" fontId="39" fillId="0" borderId="0" xfId="1" applyFont="1" applyFill="1" applyBorder="1" applyAlignment="1">
      <alignment horizontal="left" vertical="top" wrapText="1"/>
    </xf>
    <xf numFmtId="0" fontId="37" fillId="0" borderId="0" xfId="1" applyFont="1" applyFill="1" applyBorder="1" applyAlignment="1">
      <alignment horizontal="left" vertical="top"/>
    </xf>
    <xf numFmtId="0" fontId="37" fillId="0" borderId="0" xfId="1" applyFont="1" applyAlignment="1">
      <alignment horizontal="left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35"/>
  <sheetViews>
    <sheetView tabSelected="1" zoomScale="79" zoomScaleNormal="79" workbookViewId="0">
      <selection activeCell="AA13" sqref="AA13"/>
    </sheetView>
  </sheetViews>
  <sheetFormatPr defaultRowHeight="12"/>
  <cols>
    <col min="1" max="1" width="7.5" style="34" customWidth="1"/>
    <col min="2" max="2" width="7.6640625" style="34" customWidth="1"/>
    <col min="3" max="3" width="16.33203125" style="34" customWidth="1"/>
    <col min="4" max="4" width="23.5" style="34" customWidth="1"/>
    <col min="5" max="5" width="11" style="34" customWidth="1"/>
    <col min="6" max="6" width="11.5" style="34" customWidth="1"/>
    <col min="7" max="7" width="21.5" style="34" customWidth="1"/>
    <col min="8" max="8" width="10.5" style="34" customWidth="1"/>
    <col min="9" max="10" width="10.1640625" style="34" customWidth="1"/>
    <col min="11" max="15" width="9.5" style="34" customWidth="1"/>
    <col min="16" max="16" width="10.5" style="34" customWidth="1"/>
    <col min="17" max="17" width="11.1640625" style="34" customWidth="1"/>
    <col min="18" max="19" width="11.6640625" style="34" customWidth="1"/>
    <col min="20" max="20" width="14.1640625" style="34" customWidth="1"/>
    <col min="21" max="21" width="9.33203125" style="34"/>
    <col min="22" max="22" width="18.33203125" style="34" customWidth="1"/>
    <col min="23" max="16384" width="9.33203125" style="34"/>
  </cols>
  <sheetData>
    <row r="2" spans="1:22" ht="15" customHeight="1">
      <c r="A2" s="146" t="s">
        <v>80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22" ht="14.25">
      <c r="A3" s="62"/>
      <c r="B3" s="62"/>
      <c r="C3" s="62"/>
      <c r="D3" s="62"/>
      <c r="E3" s="62"/>
      <c r="F3" s="62"/>
      <c r="G3" s="62"/>
      <c r="H3" s="62"/>
      <c r="I3" s="62"/>
      <c r="J3" s="62"/>
      <c r="K3" s="64"/>
      <c r="L3" s="64"/>
      <c r="M3" s="64"/>
      <c r="N3" s="64"/>
      <c r="O3" s="69"/>
      <c r="P3" s="62"/>
      <c r="Q3" s="62"/>
      <c r="R3" s="62"/>
      <c r="S3" s="62"/>
    </row>
    <row r="4" spans="1:22" ht="14.25">
      <c r="A4" s="147" t="s">
        <v>33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22" ht="14.25">
      <c r="A5" s="147" t="s">
        <v>63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</row>
    <row r="6" spans="1:22" ht="15">
      <c r="A6" s="148" t="s">
        <v>22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</row>
    <row r="7" spans="1:22" ht="15" customHeight="1">
      <c r="A7" s="144" t="s">
        <v>25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</row>
    <row r="8" spans="1:22" ht="14.25" customHeight="1">
      <c r="A8" s="46" t="s">
        <v>64</v>
      </c>
      <c r="B8" s="46"/>
      <c r="C8" s="47"/>
      <c r="D8" s="46"/>
      <c r="E8" s="46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22" ht="14.25" customHeight="1">
      <c r="A9" s="144" t="s">
        <v>34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</row>
    <row r="10" spans="1:22" s="48" customFormat="1" ht="14.25">
      <c r="A10" s="46" t="s">
        <v>26</v>
      </c>
      <c r="B10" s="46"/>
      <c r="C10" s="47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22" s="48" customFormat="1" ht="14.25">
      <c r="A11" s="46" t="s">
        <v>66</v>
      </c>
      <c r="B11" s="46"/>
      <c r="C11" s="47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22" s="48" customFormat="1" ht="15" thickBot="1">
      <c r="A12" s="48" t="s">
        <v>65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22" ht="64.5" thickBot="1">
      <c r="A13" s="95" t="s">
        <v>0</v>
      </c>
      <c r="B13" s="96" t="s">
        <v>1</v>
      </c>
      <c r="C13" s="96" t="s">
        <v>58</v>
      </c>
      <c r="D13" s="95" t="s">
        <v>3</v>
      </c>
      <c r="E13" s="97" t="s">
        <v>67</v>
      </c>
      <c r="F13" s="97" t="s">
        <v>68</v>
      </c>
      <c r="G13" s="95" t="s">
        <v>4</v>
      </c>
      <c r="H13" s="98" t="s">
        <v>12</v>
      </c>
      <c r="I13" s="95" t="s">
        <v>13</v>
      </c>
      <c r="J13" s="95" t="s">
        <v>30</v>
      </c>
      <c r="K13" s="97" t="s">
        <v>31</v>
      </c>
      <c r="L13" s="97" t="s">
        <v>32</v>
      </c>
      <c r="M13" s="97" t="s">
        <v>36</v>
      </c>
      <c r="N13" s="97" t="s">
        <v>37</v>
      </c>
      <c r="O13" s="97" t="s">
        <v>38</v>
      </c>
      <c r="P13" s="97" t="s">
        <v>39</v>
      </c>
      <c r="Q13" s="97" t="s">
        <v>50</v>
      </c>
      <c r="R13" s="97" t="s">
        <v>69</v>
      </c>
      <c r="S13" s="95" t="s">
        <v>6</v>
      </c>
      <c r="T13" s="95" t="s">
        <v>7</v>
      </c>
      <c r="U13" s="95" t="s">
        <v>8</v>
      </c>
      <c r="V13" s="95" t="s">
        <v>60</v>
      </c>
    </row>
    <row r="14" spans="1:22" ht="25.5">
      <c r="A14" s="99">
        <v>1</v>
      </c>
      <c r="B14" s="100">
        <v>501</v>
      </c>
      <c r="C14" s="110" t="s">
        <v>14</v>
      </c>
      <c r="D14" s="101" t="s">
        <v>40</v>
      </c>
      <c r="E14" s="101" t="s">
        <v>70</v>
      </c>
      <c r="F14" s="101">
        <v>5</v>
      </c>
      <c r="G14" s="101" t="s">
        <v>71</v>
      </c>
      <c r="H14" s="99">
        <v>1</v>
      </c>
      <c r="I14" s="99">
        <v>0</v>
      </c>
      <c r="J14" s="99">
        <v>2</v>
      </c>
      <c r="K14" s="102">
        <v>3</v>
      </c>
      <c r="L14" s="102">
        <v>1</v>
      </c>
      <c r="M14" s="102">
        <v>0</v>
      </c>
      <c r="N14" s="102">
        <v>0</v>
      </c>
      <c r="O14" s="102">
        <v>1</v>
      </c>
      <c r="P14" s="99">
        <v>1.5</v>
      </c>
      <c r="Q14" s="102">
        <v>0</v>
      </c>
      <c r="R14" s="102">
        <v>30</v>
      </c>
      <c r="S14" s="103">
        <f t="shared" ref="S14:S28" si="0">SUM(H14:R14)</f>
        <v>39.5</v>
      </c>
      <c r="T14" s="103">
        <v>53.5</v>
      </c>
      <c r="U14" s="104">
        <f t="shared" ref="U14:U28" si="1">S14/T14</f>
        <v>0.73831775700934577</v>
      </c>
      <c r="V14" s="103" t="s">
        <v>72</v>
      </c>
    </row>
    <row r="15" spans="1:22" ht="25.5">
      <c r="A15" s="105">
        <v>2</v>
      </c>
      <c r="B15" s="106">
        <v>502</v>
      </c>
      <c r="C15" s="110" t="s">
        <v>14</v>
      </c>
      <c r="D15" s="101" t="s">
        <v>40</v>
      </c>
      <c r="E15" s="107" t="s">
        <v>70</v>
      </c>
      <c r="F15" s="107">
        <v>5</v>
      </c>
      <c r="G15" s="101" t="s">
        <v>73</v>
      </c>
      <c r="H15" s="105">
        <v>1</v>
      </c>
      <c r="I15" s="105">
        <v>0</v>
      </c>
      <c r="J15" s="105">
        <v>2</v>
      </c>
      <c r="K15" s="108">
        <v>3</v>
      </c>
      <c r="L15" s="108">
        <v>1</v>
      </c>
      <c r="M15" s="108">
        <v>1</v>
      </c>
      <c r="N15" s="108">
        <v>0</v>
      </c>
      <c r="O15" s="108">
        <v>2</v>
      </c>
      <c r="P15" s="105">
        <v>1.5</v>
      </c>
      <c r="Q15" s="108">
        <v>2</v>
      </c>
      <c r="R15" s="108">
        <v>15</v>
      </c>
      <c r="S15" s="103">
        <f t="shared" si="0"/>
        <v>28.5</v>
      </c>
      <c r="T15" s="103">
        <v>53.5</v>
      </c>
      <c r="U15" s="104">
        <f t="shared" si="1"/>
        <v>0.53271028037383172</v>
      </c>
      <c r="V15" s="109" t="s">
        <v>18</v>
      </c>
    </row>
    <row r="16" spans="1:22" ht="25.5">
      <c r="A16" s="105">
        <v>3</v>
      </c>
      <c r="B16" s="106">
        <v>503</v>
      </c>
      <c r="C16" s="110" t="s">
        <v>14</v>
      </c>
      <c r="D16" s="101" t="s">
        <v>40</v>
      </c>
      <c r="E16" s="107" t="s">
        <v>70</v>
      </c>
      <c r="F16" s="107">
        <v>5</v>
      </c>
      <c r="G16" s="101" t="s">
        <v>73</v>
      </c>
      <c r="H16" s="105">
        <v>1</v>
      </c>
      <c r="I16" s="105">
        <v>0</v>
      </c>
      <c r="J16" s="105">
        <v>2</v>
      </c>
      <c r="K16" s="108">
        <v>3</v>
      </c>
      <c r="L16" s="108">
        <v>1</v>
      </c>
      <c r="M16" s="108">
        <v>1</v>
      </c>
      <c r="N16" s="108">
        <v>0</v>
      </c>
      <c r="O16" s="108">
        <v>2</v>
      </c>
      <c r="P16" s="105">
        <v>1.5</v>
      </c>
      <c r="Q16" s="108">
        <v>2</v>
      </c>
      <c r="R16" s="108">
        <v>10</v>
      </c>
      <c r="S16" s="103">
        <f t="shared" si="0"/>
        <v>23.5</v>
      </c>
      <c r="T16" s="103">
        <v>53.5</v>
      </c>
      <c r="U16" s="104">
        <f t="shared" si="1"/>
        <v>0.43925233644859812</v>
      </c>
      <c r="V16" s="109" t="s">
        <v>18</v>
      </c>
    </row>
    <row r="17" spans="1:22" ht="25.5">
      <c r="A17" s="105">
        <v>4</v>
      </c>
      <c r="B17" s="106">
        <v>504</v>
      </c>
      <c r="C17" s="110" t="s">
        <v>14</v>
      </c>
      <c r="D17" s="101" t="s">
        <v>40</v>
      </c>
      <c r="E17" s="107" t="s">
        <v>70</v>
      </c>
      <c r="F17" s="107">
        <v>5</v>
      </c>
      <c r="G17" s="101" t="s">
        <v>73</v>
      </c>
      <c r="H17" s="105">
        <v>1</v>
      </c>
      <c r="I17" s="105">
        <v>0</v>
      </c>
      <c r="J17" s="105">
        <v>2</v>
      </c>
      <c r="K17" s="108">
        <v>2</v>
      </c>
      <c r="L17" s="108">
        <v>1</v>
      </c>
      <c r="M17" s="108">
        <v>1</v>
      </c>
      <c r="N17" s="108">
        <v>0</v>
      </c>
      <c r="O17" s="108">
        <v>2</v>
      </c>
      <c r="P17" s="105">
        <v>1.5</v>
      </c>
      <c r="Q17" s="108">
        <v>2</v>
      </c>
      <c r="R17" s="108">
        <v>10</v>
      </c>
      <c r="S17" s="103">
        <f t="shared" si="0"/>
        <v>22.5</v>
      </c>
      <c r="T17" s="103">
        <v>53.5</v>
      </c>
      <c r="U17" s="104">
        <f t="shared" si="1"/>
        <v>0.42056074766355139</v>
      </c>
      <c r="V17" s="109" t="s">
        <v>18</v>
      </c>
    </row>
    <row r="18" spans="1:22" ht="25.5">
      <c r="A18" s="105">
        <v>5</v>
      </c>
      <c r="B18" s="106">
        <v>505</v>
      </c>
      <c r="C18" s="110" t="s">
        <v>14</v>
      </c>
      <c r="D18" s="101" t="s">
        <v>40</v>
      </c>
      <c r="E18" s="107" t="s">
        <v>70</v>
      </c>
      <c r="F18" s="107">
        <v>5</v>
      </c>
      <c r="G18" s="101" t="s">
        <v>73</v>
      </c>
      <c r="H18" s="105">
        <v>1</v>
      </c>
      <c r="I18" s="105">
        <v>0</v>
      </c>
      <c r="J18" s="105">
        <v>3</v>
      </c>
      <c r="K18" s="108">
        <v>2</v>
      </c>
      <c r="L18" s="108">
        <v>1</v>
      </c>
      <c r="M18" s="108">
        <v>1</v>
      </c>
      <c r="N18" s="108">
        <v>0</v>
      </c>
      <c r="O18" s="108">
        <v>2</v>
      </c>
      <c r="P18" s="105">
        <v>1.5</v>
      </c>
      <c r="Q18" s="108">
        <v>2</v>
      </c>
      <c r="R18" s="108">
        <v>10</v>
      </c>
      <c r="S18" s="103">
        <f t="shared" si="0"/>
        <v>23.5</v>
      </c>
      <c r="T18" s="103">
        <v>53.5</v>
      </c>
      <c r="U18" s="104">
        <f t="shared" si="1"/>
        <v>0.43925233644859812</v>
      </c>
      <c r="V18" s="109" t="s">
        <v>18</v>
      </c>
    </row>
    <row r="19" spans="1:22" ht="25.5">
      <c r="A19" s="105">
        <v>6</v>
      </c>
      <c r="B19" s="106">
        <v>506</v>
      </c>
      <c r="C19" s="110" t="s">
        <v>14</v>
      </c>
      <c r="D19" s="101" t="s">
        <v>40</v>
      </c>
      <c r="E19" s="107" t="s">
        <v>74</v>
      </c>
      <c r="F19" s="107">
        <v>5</v>
      </c>
      <c r="G19" s="107" t="s">
        <v>75</v>
      </c>
      <c r="H19" s="105">
        <v>1</v>
      </c>
      <c r="I19" s="105">
        <v>1</v>
      </c>
      <c r="J19" s="105">
        <v>3</v>
      </c>
      <c r="K19" s="105">
        <v>5</v>
      </c>
      <c r="L19" s="105">
        <v>1</v>
      </c>
      <c r="M19" s="105">
        <v>1</v>
      </c>
      <c r="N19" s="105">
        <v>1</v>
      </c>
      <c r="O19" s="105">
        <v>0</v>
      </c>
      <c r="P19" s="105">
        <v>1.5</v>
      </c>
      <c r="Q19" s="105">
        <v>0</v>
      </c>
      <c r="R19" s="105">
        <v>5</v>
      </c>
      <c r="S19" s="103">
        <f t="shared" si="0"/>
        <v>19.5</v>
      </c>
      <c r="T19" s="103">
        <v>53.5</v>
      </c>
      <c r="U19" s="104">
        <f t="shared" si="1"/>
        <v>0.3644859813084112</v>
      </c>
      <c r="V19" s="109" t="s">
        <v>18</v>
      </c>
    </row>
    <row r="20" spans="1:22" ht="25.5">
      <c r="A20" s="105">
        <v>7</v>
      </c>
      <c r="B20" s="106">
        <v>507</v>
      </c>
      <c r="C20" s="110" t="s">
        <v>14</v>
      </c>
      <c r="D20" s="101" t="s">
        <v>40</v>
      </c>
      <c r="E20" s="107" t="s">
        <v>74</v>
      </c>
      <c r="F20" s="107">
        <v>5</v>
      </c>
      <c r="G20" s="107" t="s">
        <v>76</v>
      </c>
      <c r="H20" s="105">
        <v>1</v>
      </c>
      <c r="I20" s="105">
        <v>1</v>
      </c>
      <c r="J20" s="105">
        <v>3</v>
      </c>
      <c r="K20" s="108">
        <v>5</v>
      </c>
      <c r="L20" s="108">
        <v>1</v>
      </c>
      <c r="M20" s="108">
        <v>1</v>
      </c>
      <c r="N20" s="108">
        <v>1</v>
      </c>
      <c r="O20" s="108">
        <v>0</v>
      </c>
      <c r="P20" s="105">
        <v>1.5</v>
      </c>
      <c r="Q20" s="108">
        <v>0</v>
      </c>
      <c r="R20" s="108">
        <v>5</v>
      </c>
      <c r="S20" s="103">
        <f t="shared" si="0"/>
        <v>19.5</v>
      </c>
      <c r="T20" s="103">
        <v>53.5</v>
      </c>
      <c r="U20" s="104">
        <f t="shared" si="1"/>
        <v>0.3644859813084112</v>
      </c>
      <c r="V20" s="109" t="s">
        <v>18</v>
      </c>
    </row>
    <row r="21" spans="1:22" ht="25.5">
      <c r="A21" s="105">
        <v>8</v>
      </c>
      <c r="B21" s="106">
        <v>508</v>
      </c>
      <c r="C21" s="110" t="s">
        <v>14</v>
      </c>
      <c r="D21" s="101" t="s">
        <v>40</v>
      </c>
      <c r="E21" s="107" t="s">
        <v>74</v>
      </c>
      <c r="F21" s="107">
        <v>5</v>
      </c>
      <c r="G21" s="107" t="s">
        <v>76</v>
      </c>
      <c r="H21" s="105">
        <v>1</v>
      </c>
      <c r="I21" s="105">
        <v>0</v>
      </c>
      <c r="J21" s="105">
        <v>2</v>
      </c>
      <c r="K21" s="108">
        <v>5</v>
      </c>
      <c r="L21" s="108">
        <v>1</v>
      </c>
      <c r="M21" s="108">
        <v>1</v>
      </c>
      <c r="N21" s="108">
        <v>0</v>
      </c>
      <c r="O21" s="108">
        <v>2</v>
      </c>
      <c r="P21" s="105">
        <v>1.5</v>
      </c>
      <c r="Q21" s="108">
        <v>0</v>
      </c>
      <c r="R21" s="108">
        <v>35</v>
      </c>
      <c r="S21" s="103">
        <f t="shared" si="0"/>
        <v>48.5</v>
      </c>
      <c r="T21" s="103">
        <v>53.5</v>
      </c>
      <c r="U21" s="104">
        <f t="shared" si="1"/>
        <v>0.90654205607476634</v>
      </c>
      <c r="V21" s="109" t="s">
        <v>23</v>
      </c>
    </row>
    <row r="22" spans="1:22" ht="25.5">
      <c r="A22" s="105">
        <v>9</v>
      </c>
      <c r="B22" s="106">
        <v>509</v>
      </c>
      <c r="C22" s="110" t="s">
        <v>14</v>
      </c>
      <c r="D22" s="101" t="s">
        <v>40</v>
      </c>
      <c r="E22" s="107" t="s">
        <v>74</v>
      </c>
      <c r="F22" s="107">
        <v>5</v>
      </c>
      <c r="G22" s="107" t="s">
        <v>76</v>
      </c>
      <c r="H22" s="105">
        <v>1</v>
      </c>
      <c r="I22" s="105">
        <v>0</v>
      </c>
      <c r="J22" s="105">
        <v>1</v>
      </c>
      <c r="K22" s="108">
        <v>5</v>
      </c>
      <c r="L22" s="108">
        <v>1</v>
      </c>
      <c r="M22" s="108">
        <v>1</v>
      </c>
      <c r="N22" s="108">
        <v>0</v>
      </c>
      <c r="O22" s="108">
        <v>1</v>
      </c>
      <c r="P22" s="105">
        <v>1.5</v>
      </c>
      <c r="Q22" s="108">
        <v>0</v>
      </c>
      <c r="R22" s="108">
        <v>10</v>
      </c>
      <c r="S22" s="103">
        <f t="shared" si="0"/>
        <v>21.5</v>
      </c>
      <c r="T22" s="103">
        <v>53.5</v>
      </c>
      <c r="U22" s="104">
        <f t="shared" si="1"/>
        <v>0.40186915887850466</v>
      </c>
      <c r="V22" s="109" t="s">
        <v>18</v>
      </c>
    </row>
    <row r="23" spans="1:22" ht="25.5">
      <c r="A23" s="105">
        <v>10</v>
      </c>
      <c r="B23" s="106">
        <v>510</v>
      </c>
      <c r="C23" s="110" t="s">
        <v>14</v>
      </c>
      <c r="D23" s="101" t="s">
        <v>40</v>
      </c>
      <c r="E23" s="107" t="s">
        <v>74</v>
      </c>
      <c r="F23" s="107">
        <v>5</v>
      </c>
      <c r="G23" s="107" t="s">
        <v>76</v>
      </c>
      <c r="H23" s="105">
        <v>0</v>
      </c>
      <c r="I23" s="105">
        <v>0</v>
      </c>
      <c r="J23" s="105">
        <v>1</v>
      </c>
      <c r="K23" s="108">
        <v>5</v>
      </c>
      <c r="L23" s="108">
        <v>1</v>
      </c>
      <c r="M23" s="108">
        <v>1</v>
      </c>
      <c r="N23" s="108">
        <v>0</v>
      </c>
      <c r="O23" s="108">
        <v>1</v>
      </c>
      <c r="P23" s="105">
        <v>1.5</v>
      </c>
      <c r="Q23" s="108">
        <v>0</v>
      </c>
      <c r="R23" s="108">
        <v>20</v>
      </c>
      <c r="S23" s="103">
        <f t="shared" si="0"/>
        <v>30.5</v>
      </c>
      <c r="T23" s="103">
        <v>53.5</v>
      </c>
      <c r="U23" s="104">
        <f t="shared" si="1"/>
        <v>0.57009345794392519</v>
      </c>
      <c r="V23" s="109" t="s">
        <v>18</v>
      </c>
    </row>
    <row r="24" spans="1:22" ht="25.5">
      <c r="A24" s="105">
        <v>11</v>
      </c>
      <c r="B24" s="106">
        <v>511</v>
      </c>
      <c r="C24" s="110" t="s">
        <v>14</v>
      </c>
      <c r="D24" s="101" t="s">
        <v>40</v>
      </c>
      <c r="E24" s="107" t="s">
        <v>77</v>
      </c>
      <c r="F24" s="107">
        <v>5</v>
      </c>
      <c r="G24" s="107" t="s">
        <v>76</v>
      </c>
      <c r="H24" s="105">
        <v>0</v>
      </c>
      <c r="I24" s="105">
        <v>0</v>
      </c>
      <c r="J24" s="105">
        <v>3</v>
      </c>
      <c r="K24" s="108">
        <v>1</v>
      </c>
      <c r="L24" s="108">
        <v>1</v>
      </c>
      <c r="M24" s="108">
        <v>1</v>
      </c>
      <c r="N24" s="108">
        <v>0</v>
      </c>
      <c r="O24" s="108">
        <v>0</v>
      </c>
      <c r="P24" s="105">
        <v>1.5</v>
      </c>
      <c r="Q24" s="108">
        <v>2</v>
      </c>
      <c r="R24" s="108">
        <v>15</v>
      </c>
      <c r="S24" s="103">
        <f t="shared" si="0"/>
        <v>24.5</v>
      </c>
      <c r="T24" s="103">
        <v>53.5</v>
      </c>
      <c r="U24" s="104">
        <f t="shared" si="1"/>
        <v>0.45794392523364486</v>
      </c>
      <c r="V24" s="109" t="s">
        <v>18</v>
      </c>
    </row>
    <row r="25" spans="1:22" ht="25.5">
      <c r="A25" s="105">
        <v>12</v>
      </c>
      <c r="B25" s="106">
        <v>512</v>
      </c>
      <c r="C25" s="110" t="s">
        <v>14</v>
      </c>
      <c r="D25" s="101" t="s">
        <v>40</v>
      </c>
      <c r="E25" s="107" t="s">
        <v>77</v>
      </c>
      <c r="F25" s="107">
        <v>5</v>
      </c>
      <c r="G25" s="107" t="s">
        <v>76</v>
      </c>
      <c r="H25" s="105">
        <v>0</v>
      </c>
      <c r="I25" s="105">
        <v>0</v>
      </c>
      <c r="J25" s="105">
        <v>3</v>
      </c>
      <c r="K25" s="108">
        <v>1</v>
      </c>
      <c r="L25" s="108">
        <v>1</v>
      </c>
      <c r="M25" s="108">
        <v>1</v>
      </c>
      <c r="N25" s="108">
        <v>0</v>
      </c>
      <c r="O25" s="108">
        <v>1</v>
      </c>
      <c r="P25" s="105">
        <v>1.5</v>
      </c>
      <c r="Q25" s="108">
        <v>2</v>
      </c>
      <c r="R25" s="108">
        <v>5</v>
      </c>
      <c r="S25" s="103">
        <f t="shared" si="0"/>
        <v>15.5</v>
      </c>
      <c r="T25" s="103">
        <v>53.5</v>
      </c>
      <c r="U25" s="104">
        <f t="shared" si="1"/>
        <v>0.28971962616822428</v>
      </c>
      <c r="V25" s="109" t="s">
        <v>18</v>
      </c>
    </row>
    <row r="26" spans="1:22" ht="25.5">
      <c r="A26" s="105">
        <v>13</v>
      </c>
      <c r="B26" s="106">
        <v>513</v>
      </c>
      <c r="C26" s="110" t="s">
        <v>14</v>
      </c>
      <c r="D26" s="101" t="s">
        <v>40</v>
      </c>
      <c r="E26" s="107" t="s">
        <v>77</v>
      </c>
      <c r="F26" s="107">
        <v>5</v>
      </c>
      <c r="G26" s="107" t="s">
        <v>76</v>
      </c>
      <c r="H26" s="105">
        <v>0</v>
      </c>
      <c r="I26" s="105">
        <v>0</v>
      </c>
      <c r="J26" s="105">
        <v>3</v>
      </c>
      <c r="K26" s="108">
        <v>1</v>
      </c>
      <c r="L26" s="108">
        <v>1</v>
      </c>
      <c r="M26" s="108">
        <v>1</v>
      </c>
      <c r="N26" s="108">
        <v>0</v>
      </c>
      <c r="O26" s="108">
        <v>0</v>
      </c>
      <c r="P26" s="105">
        <v>1.5</v>
      </c>
      <c r="Q26" s="108">
        <v>2</v>
      </c>
      <c r="R26" s="108">
        <v>15</v>
      </c>
      <c r="S26" s="103">
        <f t="shared" si="0"/>
        <v>24.5</v>
      </c>
      <c r="T26" s="103">
        <v>53.5</v>
      </c>
      <c r="U26" s="104">
        <f t="shared" si="1"/>
        <v>0.45794392523364486</v>
      </c>
      <c r="V26" s="109" t="s">
        <v>18</v>
      </c>
    </row>
    <row r="27" spans="1:22" ht="25.5">
      <c r="A27" s="105">
        <v>14</v>
      </c>
      <c r="B27" s="106">
        <v>514</v>
      </c>
      <c r="C27" s="110" t="s">
        <v>14</v>
      </c>
      <c r="D27" s="101" t="s">
        <v>40</v>
      </c>
      <c r="E27" s="107" t="s">
        <v>77</v>
      </c>
      <c r="F27" s="107">
        <v>5</v>
      </c>
      <c r="G27" s="107" t="s">
        <v>76</v>
      </c>
      <c r="H27" s="105">
        <v>0</v>
      </c>
      <c r="I27" s="105">
        <v>0</v>
      </c>
      <c r="J27" s="105">
        <v>3</v>
      </c>
      <c r="K27" s="108">
        <v>1</v>
      </c>
      <c r="L27" s="108">
        <v>1</v>
      </c>
      <c r="M27" s="108">
        <v>1</v>
      </c>
      <c r="N27" s="108">
        <v>0</v>
      </c>
      <c r="O27" s="108">
        <v>0</v>
      </c>
      <c r="P27" s="105">
        <v>1.5</v>
      </c>
      <c r="Q27" s="108">
        <v>2</v>
      </c>
      <c r="R27" s="108">
        <v>20</v>
      </c>
      <c r="S27" s="103">
        <f t="shared" si="0"/>
        <v>29.5</v>
      </c>
      <c r="T27" s="103">
        <v>53.5</v>
      </c>
      <c r="U27" s="104">
        <f t="shared" si="1"/>
        <v>0.55140186915887845</v>
      </c>
      <c r="V27" s="109" t="s">
        <v>72</v>
      </c>
    </row>
    <row r="28" spans="1:22" ht="25.5">
      <c r="A28" s="105">
        <v>15</v>
      </c>
      <c r="B28" s="106">
        <v>515</v>
      </c>
      <c r="C28" s="110" t="s">
        <v>14</v>
      </c>
      <c r="D28" s="101" t="s">
        <v>40</v>
      </c>
      <c r="E28" s="107" t="s">
        <v>77</v>
      </c>
      <c r="F28" s="107">
        <v>5</v>
      </c>
      <c r="G28" s="107" t="s">
        <v>76</v>
      </c>
      <c r="H28" s="105">
        <v>0</v>
      </c>
      <c r="I28" s="105">
        <v>0</v>
      </c>
      <c r="J28" s="105">
        <v>3</v>
      </c>
      <c r="K28" s="108">
        <v>2</v>
      </c>
      <c r="L28" s="108">
        <v>1</v>
      </c>
      <c r="M28" s="108">
        <v>1</v>
      </c>
      <c r="N28" s="108">
        <v>0</v>
      </c>
      <c r="O28" s="108">
        <v>1</v>
      </c>
      <c r="P28" s="105">
        <v>1.5</v>
      </c>
      <c r="Q28" s="108">
        <v>2</v>
      </c>
      <c r="R28" s="108">
        <v>5</v>
      </c>
      <c r="S28" s="103">
        <f t="shared" si="0"/>
        <v>16.5</v>
      </c>
      <c r="T28" s="103">
        <v>53.5</v>
      </c>
      <c r="U28" s="104">
        <f t="shared" si="1"/>
        <v>0.30841121495327101</v>
      </c>
      <c r="V28" s="109" t="s">
        <v>18</v>
      </c>
    </row>
    <row r="29" spans="1:22" ht="12.75">
      <c r="B29" s="35"/>
      <c r="C29" s="35"/>
      <c r="D29" s="35"/>
      <c r="E29" s="43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90" t="s">
        <v>29</v>
      </c>
      <c r="R29" s="35"/>
      <c r="S29" s="35"/>
    </row>
    <row r="30" spans="1:22" ht="15">
      <c r="A30"/>
      <c r="B30" s="23" t="s">
        <v>10</v>
      </c>
      <c r="C30"/>
      <c r="D30" s="24" t="s">
        <v>28</v>
      </c>
      <c r="E30" s="22"/>
      <c r="F30" s="22"/>
      <c r="G30"/>
      <c r="H30"/>
      <c r="I30"/>
      <c r="J30" s="35"/>
      <c r="K30" s="35"/>
      <c r="L30" s="35"/>
      <c r="M30" s="35"/>
      <c r="N30" s="35"/>
      <c r="O30" s="35"/>
      <c r="P30"/>
      <c r="Q30"/>
      <c r="R30"/>
      <c r="S30"/>
      <c r="T30"/>
    </row>
    <row r="31" spans="1:22" ht="15">
      <c r="A31"/>
      <c r="B31" s="25" t="s">
        <v>11</v>
      </c>
      <c r="C31"/>
      <c r="D31" s="24" t="s">
        <v>52</v>
      </c>
      <c r="E31" s="21"/>
      <c r="F31" s="2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2" ht="15">
      <c r="A32"/>
      <c r="B32"/>
      <c r="C32" s="26"/>
      <c r="D32" s="49" t="s">
        <v>35</v>
      </c>
      <c r="E32" s="26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2:19" ht="15">
      <c r="B33" s="35"/>
      <c r="C33" s="35"/>
      <c r="D33" s="50" t="s">
        <v>27</v>
      </c>
      <c r="E33" s="30"/>
      <c r="F33" s="35"/>
      <c r="G33" s="35"/>
      <c r="H33" s="35"/>
      <c r="I33" s="35"/>
      <c r="J33"/>
      <c r="K33"/>
      <c r="L33"/>
      <c r="M33"/>
      <c r="N33"/>
      <c r="O33"/>
      <c r="P33" s="35"/>
      <c r="Q33" s="35"/>
      <c r="R33" s="35"/>
      <c r="S33" s="35"/>
    </row>
    <row r="34" spans="2:19" ht="15">
      <c r="D34" s="50" t="s">
        <v>78</v>
      </c>
    </row>
    <row r="35" spans="2:19" ht="15">
      <c r="D35" s="49" t="s">
        <v>79</v>
      </c>
    </row>
  </sheetData>
  <mergeCells count="6">
    <mergeCell ref="A9:S9"/>
    <mergeCell ref="A2:S2"/>
    <mergeCell ref="A4:S4"/>
    <mergeCell ref="A5:S5"/>
    <mergeCell ref="A6:S6"/>
    <mergeCell ref="A7:S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35"/>
  <sheetViews>
    <sheetView topLeftCell="A16" zoomScale="76" zoomScaleNormal="76" workbookViewId="0">
      <selection activeCell="AG12" sqref="AG12"/>
    </sheetView>
  </sheetViews>
  <sheetFormatPr defaultRowHeight="12"/>
  <cols>
    <col min="1" max="1" width="6" customWidth="1"/>
    <col min="2" max="2" width="8.5" customWidth="1"/>
    <col min="3" max="3" width="15.83203125" customWidth="1"/>
    <col min="4" max="4" width="19.83203125" customWidth="1"/>
    <col min="5" max="5" width="14.83203125" customWidth="1"/>
    <col min="7" max="7" width="21.83203125" customWidth="1"/>
    <col min="8" max="8" width="7.83203125" customWidth="1"/>
    <col min="9" max="9" width="8.1640625" customWidth="1"/>
    <col min="10" max="10" width="7.5" customWidth="1"/>
    <col min="11" max="11" width="7.33203125" customWidth="1"/>
    <col min="12" max="12" width="8.1640625" customWidth="1"/>
    <col min="13" max="13" width="7.6640625" customWidth="1"/>
    <col min="14" max="14" width="8.1640625" customWidth="1"/>
    <col min="15" max="15" width="6.83203125" customWidth="1"/>
    <col min="16" max="16" width="7.1640625" customWidth="1"/>
    <col min="17" max="17" width="7.6640625" customWidth="1"/>
    <col min="18" max="18" width="8.5" customWidth="1"/>
    <col min="19" max="19" width="10.5" customWidth="1"/>
    <col min="21" max="21" width="10.6640625" bestFit="1" customWidth="1"/>
    <col min="22" max="22" width="17.6640625" customWidth="1"/>
  </cols>
  <sheetData>
    <row r="2" spans="1:22" ht="14.25">
      <c r="A2" s="146" t="s">
        <v>81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22" ht="14.25">
      <c r="A3" s="147" t="s">
        <v>33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22" ht="14.25">
      <c r="A4" s="147" t="s">
        <v>63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22" ht="15">
      <c r="A5" s="148" t="s">
        <v>22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</row>
    <row r="6" spans="1:22" ht="14.25">
      <c r="A6" s="144" t="s">
        <v>25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</row>
    <row r="7" spans="1:22" s="34" customFormat="1" ht="15" customHeight="1">
      <c r="A7" s="46" t="s">
        <v>64</v>
      </c>
      <c r="B7" s="46"/>
      <c r="C7" s="47"/>
      <c r="D7" s="46"/>
      <c r="E7" s="46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</row>
    <row r="8" spans="1:22" s="34" customFormat="1" ht="14.25" customHeight="1">
      <c r="A8" s="144" t="s">
        <v>34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</row>
    <row r="9" spans="1:22" s="34" customFormat="1" ht="14.25" customHeight="1">
      <c r="A9" s="46" t="s">
        <v>26</v>
      </c>
      <c r="B9" s="46"/>
      <c r="C9" s="47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22" s="48" customFormat="1" ht="15" customHeight="1">
      <c r="A10" s="46" t="s">
        <v>66</v>
      </c>
      <c r="B10" s="46"/>
      <c r="C10" s="47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22" s="48" customFormat="1" ht="15" thickBot="1">
      <c r="A11" s="48" t="s">
        <v>65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22" ht="77.25" thickBot="1">
      <c r="A12" s="111" t="s">
        <v>0</v>
      </c>
      <c r="B12" s="112" t="s">
        <v>1</v>
      </c>
      <c r="C12" s="112" t="s">
        <v>58</v>
      </c>
      <c r="D12" s="111" t="s">
        <v>3</v>
      </c>
      <c r="E12" s="113" t="s">
        <v>67</v>
      </c>
      <c r="F12" s="113" t="s">
        <v>68</v>
      </c>
      <c r="G12" s="111" t="s">
        <v>4</v>
      </c>
      <c r="H12" s="114" t="s">
        <v>12</v>
      </c>
      <c r="I12" s="111" t="s">
        <v>13</v>
      </c>
      <c r="J12" s="111" t="s">
        <v>30</v>
      </c>
      <c r="K12" s="113" t="s">
        <v>31</v>
      </c>
      <c r="L12" s="113" t="s">
        <v>32</v>
      </c>
      <c r="M12" s="113" t="s">
        <v>36</v>
      </c>
      <c r="N12" s="113" t="s">
        <v>37</v>
      </c>
      <c r="O12" s="113" t="s">
        <v>38</v>
      </c>
      <c r="P12" s="113" t="s">
        <v>39</v>
      </c>
      <c r="Q12" s="113" t="s">
        <v>50</v>
      </c>
      <c r="R12" s="113" t="s">
        <v>69</v>
      </c>
      <c r="S12" s="111" t="s">
        <v>6</v>
      </c>
      <c r="T12" s="111" t="s">
        <v>7</v>
      </c>
      <c r="U12" s="111" t="s">
        <v>8</v>
      </c>
      <c r="V12" s="111" t="s">
        <v>60</v>
      </c>
    </row>
    <row r="13" spans="1:22" ht="38.25">
      <c r="A13" s="115">
        <v>1</v>
      </c>
      <c r="B13" s="116">
        <v>601</v>
      </c>
      <c r="C13" s="117" t="s">
        <v>14</v>
      </c>
      <c r="D13" s="117" t="s">
        <v>40</v>
      </c>
      <c r="E13" s="117" t="s">
        <v>82</v>
      </c>
      <c r="F13" s="117">
        <v>6</v>
      </c>
      <c r="G13" s="117" t="s">
        <v>24</v>
      </c>
      <c r="H13" s="115">
        <v>1</v>
      </c>
      <c r="I13" s="115">
        <v>1</v>
      </c>
      <c r="J13" s="115">
        <v>0</v>
      </c>
      <c r="K13" s="118">
        <v>2</v>
      </c>
      <c r="L13" s="118">
        <v>0</v>
      </c>
      <c r="M13" s="118">
        <v>1</v>
      </c>
      <c r="N13" s="118">
        <v>0</v>
      </c>
      <c r="O13" s="118">
        <v>1</v>
      </c>
      <c r="P13" s="119">
        <v>1.5</v>
      </c>
      <c r="Q13" s="118">
        <v>0</v>
      </c>
      <c r="R13" s="118">
        <v>0</v>
      </c>
      <c r="S13" s="120">
        <f>SUM(H13:R13)</f>
        <v>7.5</v>
      </c>
      <c r="T13" s="120">
        <v>53.5</v>
      </c>
      <c r="U13" s="121">
        <f>(S13/T13)</f>
        <v>0.14018691588785046</v>
      </c>
      <c r="V13" s="122" t="s">
        <v>18</v>
      </c>
    </row>
    <row r="14" spans="1:22" ht="38.25">
      <c r="A14" s="66">
        <v>2</v>
      </c>
      <c r="B14" s="123">
        <v>602</v>
      </c>
      <c r="C14" s="117" t="s">
        <v>14</v>
      </c>
      <c r="D14" s="117" t="s">
        <v>40</v>
      </c>
      <c r="E14" s="124" t="s">
        <v>82</v>
      </c>
      <c r="F14" s="124">
        <v>6</v>
      </c>
      <c r="G14" s="117" t="s">
        <v>24</v>
      </c>
      <c r="H14" s="66">
        <v>1</v>
      </c>
      <c r="I14" s="66">
        <v>0</v>
      </c>
      <c r="J14" s="66">
        <v>0</v>
      </c>
      <c r="K14" s="125">
        <v>2</v>
      </c>
      <c r="L14" s="125">
        <v>0</v>
      </c>
      <c r="M14" s="125">
        <v>1</v>
      </c>
      <c r="N14" s="125">
        <v>0</v>
      </c>
      <c r="O14" s="125">
        <v>0</v>
      </c>
      <c r="P14" s="126">
        <v>1.5</v>
      </c>
      <c r="Q14" s="125">
        <v>0</v>
      </c>
      <c r="R14" s="125">
        <v>0</v>
      </c>
      <c r="S14" s="120">
        <f t="shared" ref="S14:S27" si="0">SUM(H14:R14)</f>
        <v>5.5</v>
      </c>
      <c r="T14" s="120">
        <v>53.5</v>
      </c>
      <c r="U14" s="121">
        <f t="shared" ref="U14:U27" si="1">(S14/T14)</f>
        <v>0.10280373831775701</v>
      </c>
      <c r="V14" s="127" t="s">
        <v>18</v>
      </c>
    </row>
    <row r="15" spans="1:22" ht="38.25">
      <c r="A15" s="66">
        <v>3</v>
      </c>
      <c r="B15" s="123">
        <v>603</v>
      </c>
      <c r="C15" s="117" t="s">
        <v>14</v>
      </c>
      <c r="D15" s="117" t="s">
        <v>40</v>
      </c>
      <c r="E15" s="124" t="s">
        <v>82</v>
      </c>
      <c r="F15" s="124">
        <v>6</v>
      </c>
      <c r="G15" s="117" t="s">
        <v>24</v>
      </c>
      <c r="H15" s="66">
        <v>1</v>
      </c>
      <c r="I15" s="66">
        <v>1</v>
      </c>
      <c r="J15" s="66">
        <v>0</v>
      </c>
      <c r="K15" s="125">
        <v>3</v>
      </c>
      <c r="L15" s="125">
        <v>1</v>
      </c>
      <c r="M15" s="125">
        <v>1</v>
      </c>
      <c r="N15" s="125">
        <v>0</v>
      </c>
      <c r="O15" s="125">
        <v>0</v>
      </c>
      <c r="P15" s="126">
        <v>1.5</v>
      </c>
      <c r="Q15" s="125">
        <v>0</v>
      </c>
      <c r="R15" s="125">
        <v>0</v>
      </c>
      <c r="S15" s="120">
        <f t="shared" si="0"/>
        <v>8.5</v>
      </c>
      <c r="T15" s="120">
        <v>53.5</v>
      </c>
      <c r="U15" s="121">
        <f t="shared" si="1"/>
        <v>0.15887850467289719</v>
      </c>
      <c r="V15" s="127" t="s">
        <v>18</v>
      </c>
    </row>
    <row r="16" spans="1:22" ht="38.25">
      <c r="A16" s="66">
        <v>4</v>
      </c>
      <c r="B16" s="123">
        <v>604</v>
      </c>
      <c r="C16" s="117" t="s">
        <v>14</v>
      </c>
      <c r="D16" s="117" t="s">
        <v>40</v>
      </c>
      <c r="E16" s="124" t="s">
        <v>82</v>
      </c>
      <c r="F16" s="124">
        <v>6</v>
      </c>
      <c r="G16" s="117" t="s">
        <v>24</v>
      </c>
      <c r="H16" s="66">
        <v>1</v>
      </c>
      <c r="I16" s="66">
        <v>0</v>
      </c>
      <c r="J16" s="66">
        <v>3</v>
      </c>
      <c r="K16" s="125">
        <v>3</v>
      </c>
      <c r="L16" s="125">
        <v>1</v>
      </c>
      <c r="M16" s="125">
        <v>1</v>
      </c>
      <c r="N16" s="125">
        <v>0</v>
      </c>
      <c r="O16" s="125">
        <v>1</v>
      </c>
      <c r="P16" s="126">
        <v>1.5</v>
      </c>
      <c r="Q16" s="125">
        <v>2</v>
      </c>
      <c r="R16" s="125">
        <v>15</v>
      </c>
      <c r="S16" s="120">
        <f t="shared" si="0"/>
        <v>28.5</v>
      </c>
      <c r="T16" s="120">
        <v>53.5</v>
      </c>
      <c r="U16" s="121">
        <f t="shared" si="1"/>
        <v>0.53271028037383172</v>
      </c>
      <c r="V16" s="127" t="s">
        <v>18</v>
      </c>
    </row>
    <row r="17" spans="1:22" ht="38.25">
      <c r="A17" s="66">
        <v>5</v>
      </c>
      <c r="B17" s="123">
        <v>605</v>
      </c>
      <c r="C17" s="117" t="s">
        <v>14</v>
      </c>
      <c r="D17" s="117" t="s">
        <v>40</v>
      </c>
      <c r="E17" s="124" t="s">
        <v>82</v>
      </c>
      <c r="F17" s="124">
        <v>6</v>
      </c>
      <c r="G17" s="117" t="s">
        <v>24</v>
      </c>
      <c r="H17" s="66">
        <v>1</v>
      </c>
      <c r="I17" s="66">
        <v>0</v>
      </c>
      <c r="J17" s="66">
        <v>3</v>
      </c>
      <c r="K17" s="125">
        <v>3</v>
      </c>
      <c r="L17" s="125">
        <v>1</v>
      </c>
      <c r="M17" s="125">
        <v>1</v>
      </c>
      <c r="N17" s="125">
        <v>0</v>
      </c>
      <c r="O17" s="125">
        <v>0</v>
      </c>
      <c r="P17" s="126">
        <v>1.5</v>
      </c>
      <c r="Q17" s="125">
        <v>2</v>
      </c>
      <c r="R17" s="125">
        <v>23</v>
      </c>
      <c r="S17" s="120">
        <f t="shared" si="0"/>
        <v>35.5</v>
      </c>
      <c r="T17" s="120">
        <v>53.5</v>
      </c>
      <c r="U17" s="121">
        <f t="shared" si="1"/>
        <v>0.66355140186915884</v>
      </c>
      <c r="V17" s="127" t="s">
        <v>72</v>
      </c>
    </row>
    <row r="18" spans="1:22" ht="38.25">
      <c r="A18" s="66">
        <v>6</v>
      </c>
      <c r="B18" s="123">
        <v>606</v>
      </c>
      <c r="C18" s="117" t="s">
        <v>14</v>
      </c>
      <c r="D18" s="117" t="s">
        <v>40</v>
      </c>
      <c r="E18" s="124" t="s">
        <v>83</v>
      </c>
      <c r="F18" s="124">
        <v>6</v>
      </c>
      <c r="G18" s="124" t="s">
        <v>71</v>
      </c>
      <c r="H18" s="66">
        <v>1</v>
      </c>
      <c r="I18" s="66">
        <v>1</v>
      </c>
      <c r="J18" s="66">
        <v>3</v>
      </c>
      <c r="K18" s="66">
        <v>1</v>
      </c>
      <c r="L18" s="66">
        <v>1</v>
      </c>
      <c r="M18" s="66">
        <v>1</v>
      </c>
      <c r="N18" s="66">
        <v>1</v>
      </c>
      <c r="O18" s="66">
        <v>0</v>
      </c>
      <c r="P18" s="126">
        <v>1.5</v>
      </c>
      <c r="Q18" s="66">
        <v>0</v>
      </c>
      <c r="R18" s="66">
        <v>5</v>
      </c>
      <c r="S18" s="120">
        <f t="shared" si="0"/>
        <v>15.5</v>
      </c>
      <c r="T18" s="120">
        <v>53.5</v>
      </c>
      <c r="U18" s="121">
        <f t="shared" si="1"/>
        <v>0.28971962616822428</v>
      </c>
      <c r="V18" s="127" t="s">
        <v>18</v>
      </c>
    </row>
    <row r="19" spans="1:22" ht="38.25">
      <c r="A19" s="66">
        <v>7</v>
      </c>
      <c r="B19" s="123">
        <v>607</v>
      </c>
      <c r="C19" s="117" t="s">
        <v>14</v>
      </c>
      <c r="D19" s="117" t="s">
        <v>40</v>
      </c>
      <c r="E19" s="124" t="s">
        <v>83</v>
      </c>
      <c r="F19" s="124">
        <v>6</v>
      </c>
      <c r="G19" s="124" t="s">
        <v>71</v>
      </c>
      <c r="H19" s="66">
        <v>1</v>
      </c>
      <c r="I19" s="66">
        <v>1</v>
      </c>
      <c r="J19" s="66">
        <v>3</v>
      </c>
      <c r="K19" s="125">
        <v>0</v>
      </c>
      <c r="L19" s="125">
        <v>1</v>
      </c>
      <c r="M19" s="125">
        <v>1</v>
      </c>
      <c r="N19" s="125">
        <v>0</v>
      </c>
      <c r="O19" s="125">
        <v>2</v>
      </c>
      <c r="P19" s="126">
        <v>0</v>
      </c>
      <c r="Q19" s="125">
        <v>0</v>
      </c>
      <c r="R19" s="125">
        <v>0</v>
      </c>
      <c r="S19" s="120">
        <f t="shared" si="0"/>
        <v>9</v>
      </c>
      <c r="T19" s="120">
        <v>53.5</v>
      </c>
      <c r="U19" s="121">
        <f t="shared" si="1"/>
        <v>0.16822429906542055</v>
      </c>
      <c r="V19" s="127" t="s">
        <v>18</v>
      </c>
    </row>
    <row r="20" spans="1:22" ht="38.25">
      <c r="A20" s="66">
        <v>8</v>
      </c>
      <c r="B20" s="123">
        <v>608</v>
      </c>
      <c r="C20" s="117" t="s">
        <v>14</v>
      </c>
      <c r="D20" s="117" t="s">
        <v>40</v>
      </c>
      <c r="E20" s="124" t="s">
        <v>83</v>
      </c>
      <c r="F20" s="124">
        <v>6</v>
      </c>
      <c r="G20" s="124" t="s">
        <v>71</v>
      </c>
      <c r="H20" s="66">
        <v>1</v>
      </c>
      <c r="I20" s="66">
        <v>1</v>
      </c>
      <c r="J20" s="66">
        <v>3</v>
      </c>
      <c r="K20" s="125">
        <v>2</v>
      </c>
      <c r="L20" s="125">
        <v>1</v>
      </c>
      <c r="M20" s="125">
        <v>1</v>
      </c>
      <c r="N20" s="125">
        <v>1</v>
      </c>
      <c r="O20" s="125">
        <v>1</v>
      </c>
      <c r="P20" s="126">
        <v>1</v>
      </c>
      <c r="Q20" s="125">
        <v>2</v>
      </c>
      <c r="R20" s="125">
        <v>0</v>
      </c>
      <c r="S20" s="120">
        <f t="shared" si="0"/>
        <v>14</v>
      </c>
      <c r="T20" s="120">
        <v>53.5</v>
      </c>
      <c r="U20" s="121">
        <f t="shared" si="1"/>
        <v>0.26168224299065418</v>
      </c>
      <c r="V20" s="127" t="s">
        <v>18</v>
      </c>
    </row>
    <row r="21" spans="1:22" ht="38.25">
      <c r="A21" s="66">
        <v>9</v>
      </c>
      <c r="B21" s="123">
        <v>609</v>
      </c>
      <c r="C21" s="117" t="s">
        <v>14</v>
      </c>
      <c r="D21" s="117" t="s">
        <v>40</v>
      </c>
      <c r="E21" s="124" t="s">
        <v>83</v>
      </c>
      <c r="F21" s="124">
        <v>6</v>
      </c>
      <c r="G21" s="124" t="s">
        <v>71</v>
      </c>
      <c r="H21" s="66">
        <v>1</v>
      </c>
      <c r="I21" s="66">
        <v>1</v>
      </c>
      <c r="J21" s="66">
        <v>3</v>
      </c>
      <c r="K21" s="125">
        <v>2</v>
      </c>
      <c r="L21" s="125">
        <v>1</v>
      </c>
      <c r="M21" s="125">
        <v>1</v>
      </c>
      <c r="N21" s="125">
        <v>1</v>
      </c>
      <c r="O21" s="125">
        <v>1</v>
      </c>
      <c r="P21" s="126">
        <v>0</v>
      </c>
      <c r="Q21" s="125">
        <v>0</v>
      </c>
      <c r="R21" s="125">
        <v>0</v>
      </c>
      <c r="S21" s="120">
        <f t="shared" si="0"/>
        <v>11</v>
      </c>
      <c r="T21" s="120">
        <v>53.5</v>
      </c>
      <c r="U21" s="121">
        <f t="shared" si="1"/>
        <v>0.20560747663551401</v>
      </c>
      <c r="V21" s="127" t="s">
        <v>18</v>
      </c>
    </row>
    <row r="22" spans="1:22" ht="38.25">
      <c r="A22" s="66">
        <v>10</v>
      </c>
      <c r="B22" s="123">
        <v>610</v>
      </c>
      <c r="C22" s="117" t="s">
        <v>14</v>
      </c>
      <c r="D22" s="117" t="s">
        <v>40</v>
      </c>
      <c r="E22" s="124" t="s">
        <v>83</v>
      </c>
      <c r="F22" s="124">
        <v>6</v>
      </c>
      <c r="G22" s="124" t="s">
        <v>71</v>
      </c>
      <c r="H22" s="66">
        <v>1</v>
      </c>
      <c r="I22" s="66">
        <v>1</v>
      </c>
      <c r="J22" s="66">
        <v>3</v>
      </c>
      <c r="K22" s="125">
        <v>5</v>
      </c>
      <c r="L22" s="125">
        <v>1</v>
      </c>
      <c r="M22" s="125">
        <v>1</v>
      </c>
      <c r="N22" s="125">
        <v>1</v>
      </c>
      <c r="O22" s="125">
        <v>0</v>
      </c>
      <c r="P22" s="126">
        <v>1</v>
      </c>
      <c r="Q22" s="125">
        <v>0</v>
      </c>
      <c r="R22" s="125">
        <v>5</v>
      </c>
      <c r="S22" s="120">
        <f t="shared" si="0"/>
        <v>19</v>
      </c>
      <c r="T22" s="120">
        <v>53.5</v>
      </c>
      <c r="U22" s="121">
        <f t="shared" si="1"/>
        <v>0.35514018691588783</v>
      </c>
      <c r="V22" s="127" t="s">
        <v>18</v>
      </c>
    </row>
    <row r="23" spans="1:22" ht="38.25">
      <c r="A23" s="66">
        <v>11</v>
      </c>
      <c r="B23" s="123">
        <v>611</v>
      </c>
      <c r="C23" s="117" t="s">
        <v>14</v>
      </c>
      <c r="D23" s="117" t="s">
        <v>40</v>
      </c>
      <c r="E23" s="124" t="s">
        <v>84</v>
      </c>
      <c r="F23" s="124">
        <v>6</v>
      </c>
      <c r="G23" s="124" t="s">
        <v>24</v>
      </c>
      <c r="H23" s="66">
        <v>1</v>
      </c>
      <c r="I23" s="66">
        <v>0</v>
      </c>
      <c r="J23" s="66">
        <v>3</v>
      </c>
      <c r="K23" s="125">
        <v>1</v>
      </c>
      <c r="L23" s="125">
        <v>1</v>
      </c>
      <c r="M23" s="125">
        <v>1</v>
      </c>
      <c r="N23" s="125">
        <v>1</v>
      </c>
      <c r="O23" s="125">
        <v>1</v>
      </c>
      <c r="P23" s="126">
        <v>1.5</v>
      </c>
      <c r="Q23" s="125">
        <v>2</v>
      </c>
      <c r="R23" s="125">
        <v>26</v>
      </c>
      <c r="S23" s="120">
        <f t="shared" si="0"/>
        <v>38.5</v>
      </c>
      <c r="T23" s="120">
        <v>53.5</v>
      </c>
      <c r="U23" s="121">
        <f t="shared" si="1"/>
        <v>0.71962616822429903</v>
      </c>
      <c r="V23" s="127" t="s">
        <v>72</v>
      </c>
    </row>
    <row r="24" spans="1:22" ht="38.25">
      <c r="A24" s="66">
        <v>12</v>
      </c>
      <c r="B24" s="123">
        <v>612</v>
      </c>
      <c r="C24" s="117" t="s">
        <v>14</v>
      </c>
      <c r="D24" s="117" t="s">
        <v>40</v>
      </c>
      <c r="E24" s="124" t="s">
        <v>84</v>
      </c>
      <c r="F24" s="124">
        <v>6</v>
      </c>
      <c r="G24" s="124" t="s">
        <v>24</v>
      </c>
      <c r="H24" s="66">
        <v>1</v>
      </c>
      <c r="I24" s="66">
        <v>1</v>
      </c>
      <c r="J24" s="66">
        <v>3</v>
      </c>
      <c r="K24" s="125">
        <v>5</v>
      </c>
      <c r="L24" s="125">
        <v>1</v>
      </c>
      <c r="M24" s="125">
        <v>1</v>
      </c>
      <c r="N24" s="125">
        <v>1</v>
      </c>
      <c r="O24" s="125">
        <v>2</v>
      </c>
      <c r="P24" s="126">
        <v>1.5</v>
      </c>
      <c r="Q24" s="125">
        <v>2</v>
      </c>
      <c r="R24" s="125">
        <v>35</v>
      </c>
      <c r="S24" s="120">
        <f t="shared" si="0"/>
        <v>53.5</v>
      </c>
      <c r="T24" s="120">
        <v>53.5</v>
      </c>
      <c r="U24" s="121">
        <v>1</v>
      </c>
      <c r="V24" s="127" t="s">
        <v>23</v>
      </c>
    </row>
    <row r="25" spans="1:22" ht="38.25">
      <c r="A25" s="66">
        <v>13</v>
      </c>
      <c r="B25" s="123">
        <v>613</v>
      </c>
      <c r="C25" s="117" t="s">
        <v>14</v>
      </c>
      <c r="D25" s="117" t="s">
        <v>40</v>
      </c>
      <c r="E25" s="124" t="s">
        <v>84</v>
      </c>
      <c r="F25" s="124">
        <v>6</v>
      </c>
      <c r="G25" s="124" t="s">
        <v>24</v>
      </c>
      <c r="H25" s="66">
        <v>1</v>
      </c>
      <c r="I25" s="66">
        <v>0</v>
      </c>
      <c r="J25" s="66">
        <v>3</v>
      </c>
      <c r="K25" s="125">
        <v>2</v>
      </c>
      <c r="L25" s="125">
        <v>1</v>
      </c>
      <c r="M25" s="125">
        <v>1</v>
      </c>
      <c r="N25" s="125">
        <v>1</v>
      </c>
      <c r="O25" s="125">
        <v>2</v>
      </c>
      <c r="P25" s="126">
        <v>1.5</v>
      </c>
      <c r="Q25" s="125">
        <v>0</v>
      </c>
      <c r="R25" s="125">
        <v>35</v>
      </c>
      <c r="S25" s="120">
        <f t="shared" si="0"/>
        <v>47.5</v>
      </c>
      <c r="T25" s="120">
        <v>53.5</v>
      </c>
      <c r="U25" s="121">
        <f t="shared" si="1"/>
        <v>0.88785046728971961</v>
      </c>
      <c r="V25" s="127" t="s">
        <v>72</v>
      </c>
    </row>
    <row r="26" spans="1:22" ht="62.25" customHeight="1">
      <c r="A26" s="66">
        <v>14</v>
      </c>
      <c r="B26" s="123">
        <v>614</v>
      </c>
      <c r="C26" s="117" t="s">
        <v>14</v>
      </c>
      <c r="D26" s="117" t="s">
        <v>40</v>
      </c>
      <c r="E26" s="124" t="s">
        <v>84</v>
      </c>
      <c r="F26" s="124">
        <v>6</v>
      </c>
      <c r="G26" s="124" t="s">
        <v>24</v>
      </c>
      <c r="H26" s="66">
        <v>0</v>
      </c>
      <c r="I26" s="66">
        <v>1</v>
      </c>
      <c r="J26" s="66">
        <v>3</v>
      </c>
      <c r="K26" s="125">
        <v>5</v>
      </c>
      <c r="L26" s="125">
        <v>1</v>
      </c>
      <c r="M26" s="125">
        <v>1</v>
      </c>
      <c r="N26" s="125">
        <v>1</v>
      </c>
      <c r="O26" s="125">
        <v>1</v>
      </c>
      <c r="P26" s="126">
        <v>1.5</v>
      </c>
      <c r="Q26" s="125">
        <v>0</v>
      </c>
      <c r="R26" s="125">
        <v>15</v>
      </c>
      <c r="S26" s="120">
        <f t="shared" si="0"/>
        <v>29.5</v>
      </c>
      <c r="T26" s="120">
        <v>53.5</v>
      </c>
      <c r="U26" s="121">
        <f t="shared" si="1"/>
        <v>0.55140186915887845</v>
      </c>
      <c r="V26" s="127" t="s">
        <v>18</v>
      </c>
    </row>
    <row r="27" spans="1:22" ht="38.25">
      <c r="A27" s="66">
        <v>15</v>
      </c>
      <c r="B27" s="123">
        <v>615</v>
      </c>
      <c r="C27" s="117" t="s">
        <v>14</v>
      </c>
      <c r="D27" s="117" t="s">
        <v>40</v>
      </c>
      <c r="E27" s="124" t="s">
        <v>84</v>
      </c>
      <c r="F27" s="124">
        <v>6</v>
      </c>
      <c r="G27" s="124" t="s">
        <v>24</v>
      </c>
      <c r="H27" s="66">
        <v>1</v>
      </c>
      <c r="I27" s="66">
        <v>0</v>
      </c>
      <c r="J27" s="66">
        <v>3</v>
      </c>
      <c r="K27" s="125">
        <v>5</v>
      </c>
      <c r="L27" s="125">
        <v>1</v>
      </c>
      <c r="M27" s="125">
        <v>1</v>
      </c>
      <c r="N27" s="125">
        <v>1</v>
      </c>
      <c r="O27" s="125">
        <v>2</v>
      </c>
      <c r="P27" s="126">
        <v>1.5</v>
      </c>
      <c r="Q27" s="125">
        <v>2</v>
      </c>
      <c r="R27" s="125">
        <v>34</v>
      </c>
      <c r="S27" s="120">
        <f t="shared" si="0"/>
        <v>51.5</v>
      </c>
      <c r="T27" s="120">
        <v>53.5</v>
      </c>
      <c r="U27" s="121">
        <f t="shared" si="1"/>
        <v>0.96261682242990654</v>
      </c>
      <c r="V27" s="127" t="s">
        <v>72</v>
      </c>
    </row>
    <row r="28" spans="1:22" ht="17.25" customHeight="1">
      <c r="B28" s="26"/>
      <c r="C28" s="26"/>
      <c r="D28" s="26"/>
      <c r="E28" s="60" t="s">
        <v>29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2" s="34" customFormat="1" ht="15">
      <c r="A29"/>
      <c r="B29" s="23" t="s">
        <v>10</v>
      </c>
      <c r="C29"/>
      <c r="D29" s="24" t="s">
        <v>28</v>
      </c>
      <c r="E29" s="22"/>
      <c r="F29" s="22"/>
      <c r="G29"/>
      <c r="H29"/>
      <c r="I29"/>
      <c r="J29"/>
      <c r="K29"/>
      <c r="L29"/>
      <c r="M29"/>
      <c r="N29" s="35"/>
      <c r="O29"/>
      <c r="P29"/>
      <c r="Q29"/>
      <c r="R29"/>
      <c r="S29"/>
    </row>
    <row r="30" spans="1:22" s="34" customFormat="1" ht="15">
      <c r="A30"/>
      <c r="B30" s="25" t="s">
        <v>11</v>
      </c>
      <c r="C30"/>
      <c r="D30" s="24" t="s">
        <v>52</v>
      </c>
      <c r="E30" s="21"/>
      <c r="F30" s="21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2" s="34" customFormat="1" ht="15">
      <c r="A31"/>
      <c r="B31"/>
      <c r="C31" s="26"/>
      <c r="D31" s="49" t="s">
        <v>35</v>
      </c>
      <c r="E31" s="26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22" s="34" customFormat="1" ht="15">
      <c r="B32" s="35"/>
      <c r="C32" s="35"/>
      <c r="D32" s="50" t="s">
        <v>27</v>
      </c>
      <c r="E32" s="30"/>
      <c r="F32" s="35"/>
      <c r="G32" s="35"/>
      <c r="H32" s="35"/>
      <c r="I32" s="35"/>
      <c r="J32" s="35"/>
      <c r="K32" s="35"/>
      <c r="L32" s="35"/>
      <c r="M32" s="35"/>
      <c r="N32"/>
      <c r="O32" s="35"/>
      <c r="P32" s="35"/>
      <c r="Q32" s="35"/>
      <c r="R32" s="35"/>
    </row>
    <row r="33" spans="1:16" ht="15">
      <c r="A33" s="34"/>
      <c r="B33" s="34"/>
      <c r="C33" s="34"/>
      <c r="D33" s="50" t="s">
        <v>78</v>
      </c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">
      <c r="A34" s="34"/>
      <c r="B34" s="34"/>
      <c r="C34" s="34"/>
      <c r="D34" s="49" t="s">
        <v>79</v>
      </c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2.75">
      <c r="B35" s="1"/>
      <c r="C35" s="1"/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</sheetData>
  <mergeCells count="6">
    <mergeCell ref="A8:S8"/>
    <mergeCell ref="A2:P2"/>
    <mergeCell ref="A3:S3"/>
    <mergeCell ref="A4:S4"/>
    <mergeCell ref="A5:S5"/>
    <mergeCell ref="A6:S6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5"/>
  <sheetViews>
    <sheetView topLeftCell="A16" zoomScale="75" zoomScaleNormal="75" workbookViewId="0">
      <selection activeCell="AC17" sqref="AC17"/>
    </sheetView>
  </sheetViews>
  <sheetFormatPr defaultRowHeight="12"/>
  <cols>
    <col min="1" max="1" width="5.1640625" customWidth="1"/>
    <col min="2" max="2" width="8.33203125" customWidth="1"/>
    <col min="3" max="3" width="19.5" customWidth="1"/>
    <col min="4" max="4" width="20.5" customWidth="1"/>
    <col min="5" max="5" width="23.1640625" customWidth="1"/>
    <col min="7" max="7" width="20.5" customWidth="1"/>
    <col min="9" max="9" width="13.5" style="44" customWidth="1"/>
    <col min="10" max="10" width="15.1640625" customWidth="1"/>
    <col min="11" max="11" width="12.83203125" customWidth="1"/>
    <col min="12" max="12" width="12.6640625" customWidth="1"/>
    <col min="13" max="13" width="23.1640625" customWidth="1"/>
  </cols>
  <sheetData>
    <row r="2" spans="1:19" ht="14.25">
      <c r="A2" s="146" t="s">
        <v>88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9" ht="14.25">
      <c r="A3" s="27"/>
      <c r="B3" s="27"/>
      <c r="C3" s="27"/>
      <c r="D3" s="27"/>
      <c r="E3" s="27"/>
      <c r="F3" s="27"/>
      <c r="G3" s="27"/>
      <c r="H3" s="27"/>
      <c r="I3" s="42"/>
      <c r="J3" s="27"/>
      <c r="K3" s="27"/>
      <c r="L3" s="27"/>
    </row>
    <row r="4" spans="1:19" s="51" customFormat="1" ht="14.25">
      <c r="A4" s="147" t="s">
        <v>33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19" ht="14.25">
      <c r="A5" s="147" t="s">
        <v>63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</row>
    <row r="6" spans="1:19" ht="15">
      <c r="A6" s="148" t="s">
        <v>22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</row>
    <row r="7" spans="1:19" s="34" customFormat="1" ht="15" customHeight="1">
      <c r="A7" s="144" t="s">
        <v>25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</row>
    <row r="8" spans="1:19" s="34" customFormat="1" ht="14.25" customHeight="1">
      <c r="A8" s="46" t="s">
        <v>64</v>
      </c>
      <c r="B8" s="46"/>
      <c r="C8" s="47"/>
      <c r="D8" s="46"/>
      <c r="E8" s="46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19" s="34" customFormat="1" ht="14.25" customHeight="1">
      <c r="A9" s="144" t="s">
        <v>34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</row>
    <row r="10" spans="1:19" s="48" customFormat="1" ht="15" customHeight="1">
      <c r="A10" s="46" t="s">
        <v>26</v>
      </c>
      <c r="B10" s="46"/>
      <c r="C10" s="47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s="48" customFormat="1" ht="15" customHeight="1">
      <c r="A11" s="46" t="s">
        <v>66</v>
      </c>
      <c r="B11" s="46"/>
      <c r="C11" s="47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s="48" customFormat="1" ht="15" thickBot="1">
      <c r="A12" s="48" t="s">
        <v>65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19" ht="77.25" thickBot="1">
      <c r="A13" s="111" t="s">
        <v>0</v>
      </c>
      <c r="B13" s="112" t="s">
        <v>1</v>
      </c>
      <c r="C13" s="112" t="s">
        <v>58</v>
      </c>
      <c r="D13" s="111" t="s">
        <v>3</v>
      </c>
      <c r="E13" s="113" t="s">
        <v>67</v>
      </c>
      <c r="F13" s="113" t="s">
        <v>68</v>
      </c>
      <c r="G13" s="111" t="s">
        <v>4</v>
      </c>
      <c r="H13" s="114" t="s">
        <v>12</v>
      </c>
      <c r="I13" s="111" t="s">
        <v>13</v>
      </c>
      <c r="J13" s="111" t="s">
        <v>6</v>
      </c>
      <c r="K13" s="111" t="s">
        <v>7</v>
      </c>
      <c r="L13" s="111" t="s">
        <v>8</v>
      </c>
      <c r="M13" s="111" t="s">
        <v>60</v>
      </c>
    </row>
    <row r="14" spans="1:19" ht="25.5">
      <c r="A14" s="115">
        <v>1</v>
      </c>
      <c r="B14" s="116">
        <v>701</v>
      </c>
      <c r="C14" s="128" t="s">
        <v>14</v>
      </c>
      <c r="D14" s="17" t="s">
        <v>20</v>
      </c>
      <c r="E14" s="117" t="s">
        <v>46</v>
      </c>
      <c r="F14" s="117" t="s">
        <v>46</v>
      </c>
      <c r="G14" s="17" t="s">
        <v>43</v>
      </c>
      <c r="H14" s="115">
        <v>1</v>
      </c>
      <c r="I14" s="115">
        <v>12</v>
      </c>
      <c r="J14" s="129">
        <f t="shared" ref="J14:J20" si="0">SUM(H14:I14)</f>
        <v>13</v>
      </c>
      <c r="K14" s="129">
        <v>40</v>
      </c>
      <c r="L14" s="129">
        <f>(J14*100)/K14</f>
        <v>32.5</v>
      </c>
      <c r="M14" s="127" t="s">
        <v>18</v>
      </c>
    </row>
    <row r="15" spans="1:19" ht="25.5">
      <c r="A15" s="66">
        <v>2</v>
      </c>
      <c r="B15" s="116">
        <v>702</v>
      </c>
      <c r="C15" s="128" t="s">
        <v>14</v>
      </c>
      <c r="D15" s="17" t="s">
        <v>20</v>
      </c>
      <c r="E15" s="117" t="s">
        <v>46</v>
      </c>
      <c r="F15" s="117" t="s">
        <v>46</v>
      </c>
      <c r="G15" s="17" t="s">
        <v>43</v>
      </c>
      <c r="H15" s="66">
        <v>1</v>
      </c>
      <c r="I15" s="66">
        <v>5</v>
      </c>
      <c r="J15" s="129">
        <f t="shared" si="0"/>
        <v>6</v>
      </c>
      <c r="K15" s="129">
        <v>40</v>
      </c>
      <c r="L15" s="129">
        <f t="shared" ref="L15:L28" si="1">(J15*100)/K15</f>
        <v>15</v>
      </c>
      <c r="M15" s="127" t="s">
        <v>18</v>
      </c>
    </row>
    <row r="16" spans="1:19" ht="32.25" customHeight="1">
      <c r="A16" s="66">
        <v>3</v>
      </c>
      <c r="B16" s="116">
        <v>703</v>
      </c>
      <c r="C16" s="128" t="s">
        <v>14</v>
      </c>
      <c r="D16" s="17" t="s">
        <v>20</v>
      </c>
      <c r="E16" s="117" t="s">
        <v>46</v>
      </c>
      <c r="F16" s="117" t="s">
        <v>46</v>
      </c>
      <c r="G16" s="17" t="s">
        <v>43</v>
      </c>
      <c r="H16" s="66">
        <v>1</v>
      </c>
      <c r="I16" s="66">
        <v>0</v>
      </c>
      <c r="J16" s="129">
        <f t="shared" si="0"/>
        <v>1</v>
      </c>
      <c r="K16" s="129">
        <v>40</v>
      </c>
      <c r="L16" s="129">
        <f t="shared" si="1"/>
        <v>2.5</v>
      </c>
      <c r="M16" s="127" t="s">
        <v>18</v>
      </c>
    </row>
    <row r="17" spans="1:17" ht="25.5">
      <c r="A17" s="66">
        <v>4</v>
      </c>
      <c r="B17" s="116">
        <v>704</v>
      </c>
      <c r="C17" s="128" t="s">
        <v>14</v>
      </c>
      <c r="D17" s="17" t="s">
        <v>20</v>
      </c>
      <c r="E17" s="117" t="s">
        <v>46</v>
      </c>
      <c r="F17" s="117" t="s">
        <v>46</v>
      </c>
      <c r="G17" s="17" t="s">
        <v>43</v>
      </c>
      <c r="H17" s="66">
        <v>1</v>
      </c>
      <c r="I17" s="66">
        <v>5</v>
      </c>
      <c r="J17" s="129">
        <f t="shared" si="0"/>
        <v>6</v>
      </c>
      <c r="K17" s="129">
        <v>40</v>
      </c>
      <c r="L17" s="129">
        <f t="shared" si="1"/>
        <v>15</v>
      </c>
      <c r="M17" s="127" t="s">
        <v>18</v>
      </c>
    </row>
    <row r="18" spans="1:17" ht="25.5">
      <c r="A18" s="66">
        <v>5</v>
      </c>
      <c r="B18" s="116">
        <v>705</v>
      </c>
      <c r="C18" s="128" t="s">
        <v>14</v>
      </c>
      <c r="D18" s="17" t="s">
        <v>20</v>
      </c>
      <c r="E18" s="117" t="s">
        <v>46</v>
      </c>
      <c r="F18" s="117" t="s">
        <v>46</v>
      </c>
      <c r="G18" s="17" t="s">
        <v>43</v>
      </c>
      <c r="H18" s="66">
        <v>1</v>
      </c>
      <c r="I18" s="66">
        <v>13</v>
      </c>
      <c r="J18" s="129">
        <f t="shared" si="0"/>
        <v>14</v>
      </c>
      <c r="K18" s="129">
        <v>40</v>
      </c>
      <c r="L18" s="129">
        <f t="shared" si="1"/>
        <v>35</v>
      </c>
      <c r="M18" s="127" t="s">
        <v>18</v>
      </c>
    </row>
    <row r="19" spans="1:17" ht="25.5">
      <c r="A19" s="66">
        <v>6</v>
      </c>
      <c r="B19" s="116">
        <v>706</v>
      </c>
      <c r="C19" s="128" t="s">
        <v>14</v>
      </c>
      <c r="D19" s="17" t="s">
        <v>20</v>
      </c>
      <c r="E19" s="117" t="s">
        <v>61</v>
      </c>
      <c r="F19" s="117" t="s">
        <v>61</v>
      </c>
      <c r="G19" s="17" t="s">
        <v>91</v>
      </c>
      <c r="H19" s="66">
        <v>3</v>
      </c>
      <c r="I19" s="66">
        <v>27</v>
      </c>
      <c r="J19" s="129">
        <f t="shared" si="0"/>
        <v>30</v>
      </c>
      <c r="K19" s="129">
        <v>40</v>
      </c>
      <c r="L19" s="129">
        <f t="shared" si="1"/>
        <v>75</v>
      </c>
      <c r="M19" s="127" t="s">
        <v>23</v>
      </c>
    </row>
    <row r="20" spans="1:17" ht="25.5">
      <c r="A20" s="66">
        <v>7</v>
      </c>
      <c r="B20" s="116">
        <v>707</v>
      </c>
      <c r="C20" s="128" t="s">
        <v>14</v>
      </c>
      <c r="D20" s="17" t="s">
        <v>20</v>
      </c>
      <c r="E20" s="117" t="s">
        <v>61</v>
      </c>
      <c r="F20" s="117" t="s">
        <v>61</v>
      </c>
      <c r="G20" s="17" t="s">
        <v>91</v>
      </c>
      <c r="H20" s="66">
        <v>1</v>
      </c>
      <c r="I20" s="66">
        <v>27</v>
      </c>
      <c r="J20" s="129">
        <f t="shared" si="0"/>
        <v>28</v>
      </c>
      <c r="K20" s="129">
        <v>40</v>
      </c>
      <c r="L20" s="129">
        <f t="shared" si="1"/>
        <v>70</v>
      </c>
      <c r="M20" s="122" t="s">
        <v>72</v>
      </c>
    </row>
    <row r="21" spans="1:17" ht="25.5">
      <c r="A21" s="66">
        <v>8</v>
      </c>
      <c r="B21" s="116">
        <v>708</v>
      </c>
      <c r="C21" s="128" t="s">
        <v>14</v>
      </c>
      <c r="D21" s="17" t="s">
        <v>20</v>
      </c>
      <c r="E21" s="117" t="s">
        <v>61</v>
      </c>
      <c r="F21" s="117" t="s">
        <v>61</v>
      </c>
      <c r="G21" s="17" t="s">
        <v>91</v>
      </c>
      <c r="H21" s="66">
        <v>1</v>
      </c>
      <c r="I21" s="66">
        <v>17</v>
      </c>
      <c r="J21" s="129">
        <f t="shared" ref="J21:J28" si="2">SUM(H21:I21)</f>
        <v>18</v>
      </c>
      <c r="K21" s="129">
        <v>40</v>
      </c>
      <c r="L21" s="129">
        <f t="shared" si="1"/>
        <v>45</v>
      </c>
      <c r="M21" s="127" t="s">
        <v>18</v>
      </c>
    </row>
    <row r="22" spans="1:17" ht="25.5">
      <c r="A22" s="66">
        <v>9</v>
      </c>
      <c r="B22" s="116">
        <v>709</v>
      </c>
      <c r="C22" s="128" t="s">
        <v>14</v>
      </c>
      <c r="D22" s="17" t="s">
        <v>20</v>
      </c>
      <c r="E22" s="117" t="s">
        <v>61</v>
      </c>
      <c r="F22" s="117" t="s">
        <v>61</v>
      </c>
      <c r="G22" s="17" t="s">
        <v>91</v>
      </c>
      <c r="H22" s="66">
        <v>5</v>
      </c>
      <c r="I22" s="66">
        <v>6</v>
      </c>
      <c r="J22" s="129">
        <f t="shared" si="2"/>
        <v>11</v>
      </c>
      <c r="K22" s="129">
        <v>40</v>
      </c>
      <c r="L22" s="129">
        <f t="shared" si="1"/>
        <v>27.5</v>
      </c>
      <c r="M22" s="127" t="s">
        <v>18</v>
      </c>
    </row>
    <row r="23" spans="1:17" ht="25.5">
      <c r="A23" s="66">
        <v>10</v>
      </c>
      <c r="B23" s="116">
        <v>710</v>
      </c>
      <c r="C23" s="128" t="s">
        <v>14</v>
      </c>
      <c r="D23" s="17" t="s">
        <v>20</v>
      </c>
      <c r="E23" s="117" t="s">
        <v>61</v>
      </c>
      <c r="F23" s="117" t="s">
        <v>61</v>
      </c>
      <c r="G23" s="17" t="s">
        <v>91</v>
      </c>
      <c r="H23" s="66">
        <v>3</v>
      </c>
      <c r="I23" s="66">
        <v>13</v>
      </c>
      <c r="J23" s="129">
        <f t="shared" si="2"/>
        <v>16</v>
      </c>
      <c r="K23" s="129">
        <v>40</v>
      </c>
      <c r="L23" s="129">
        <f t="shared" si="1"/>
        <v>40</v>
      </c>
      <c r="M23" s="127" t="s">
        <v>18</v>
      </c>
    </row>
    <row r="24" spans="1:17" ht="38.25">
      <c r="A24" s="66">
        <v>11</v>
      </c>
      <c r="B24" s="116">
        <v>711</v>
      </c>
      <c r="C24" s="128" t="s">
        <v>14</v>
      </c>
      <c r="D24" s="17" t="s">
        <v>20</v>
      </c>
      <c r="E24" s="124" t="s">
        <v>44</v>
      </c>
      <c r="F24" s="124" t="s">
        <v>44</v>
      </c>
      <c r="G24" s="124" t="s">
        <v>92</v>
      </c>
      <c r="H24" s="66">
        <v>3</v>
      </c>
      <c r="I24" s="66">
        <v>0</v>
      </c>
      <c r="J24" s="129">
        <f t="shared" si="2"/>
        <v>3</v>
      </c>
      <c r="K24" s="129">
        <v>40</v>
      </c>
      <c r="L24" s="129">
        <f t="shared" si="1"/>
        <v>7.5</v>
      </c>
      <c r="M24" s="127" t="s">
        <v>18</v>
      </c>
    </row>
    <row r="25" spans="1:17" ht="38.25">
      <c r="A25" s="66">
        <v>12</v>
      </c>
      <c r="B25" s="116">
        <v>712</v>
      </c>
      <c r="C25" s="128" t="s">
        <v>14</v>
      </c>
      <c r="D25" s="17" t="s">
        <v>20</v>
      </c>
      <c r="E25" s="124" t="s">
        <v>44</v>
      </c>
      <c r="F25" s="124" t="s">
        <v>44</v>
      </c>
      <c r="G25" s="124" t="s">
        <v>92</v>
      </c>
      <c r="H25" s="66">
        <v>3</v>
      </c>
      <c r="I25" s="66">
        <v>0</v>
      </c>
      <c r="J25" s="129">
        <f t="shared" si="2"/>
        <v>3</v>
      </c>
      <c r="K25" s="129">
        <v>40</v>
      </c>
      <c r="L25" s="129">
        <f t="shared" si="1"/>
        <v>7.5</v>
      </c>
      <c r="M25" s="127" t="s">
        <v>18</v>
      </c>
      <c r="Q25" s="92" t="s">
        <v>29</v>
      </c>
    </row>
    <row r="26" spans="1:17" ht="38.25">
      <c r="A26" s="66">
        <v>13</v>
      </c>
      <c r="B26" s="116">
        <v>713</v>
      </c>
      <c r="C26" s="128" t="s">
        <v>14</v>
      </c>
      <c r="D26" s="17" t="s">
        <v>20</v>
      </c>
      <c r="E26" s="124" t="s">
        <v>44</v>
      </c>
      <c r="F26" s="124" t="s">
        <v>44</v>
      </c>
      <c r="G26" s="124" t="s">
        <v>92</v>
      </c>
      <c r="H26" s="66">
        <v>3</v>
      </c>
      <c r="I26" s="66">
        <v>10</v>
      </c>
      <c r="J26" s="129">
        <f t="shared" si="2"/>
        <v>13</v>
      </c>
      <c r="K26" s="129">
        <v>40</v>
      </c>
      <c r="L26" s="129">
        <f t="shared" si="1"/>
        <v>32.5</v>
      </c>
      <c r="M26" s="127" t="s">
        <v>18</v>
      </c>
    </row>
    <row r="27" spans="1:17" ht="38.25">
      <c r="A27" s="66">
        <v>14</v>
      </c>
      <c r="B27" s="116">
        <v>714</v>
      </c>
      <c r="C27" s="128" t="s">
        <v>14</v>
      </c>
      <c r="D27" s="17" t="s">
        <v>20</v>
      </c>
      <c r="E27" s="124" t="s">
        <v>44</v>
      </c>
      <c r="F27" s="124" t="s">
        <v>44</v>
      </c>
      <c r="G27" s="124" t="s">
        <v>92</v>
      </c>
      <c r="H27" s="66">
        <v>3</v>
      </c>
      <c r="I27" s="66">
        <v>15</v>
      </c>
      <c r="J27" s="129">
        <f t="shared" si="2"/>
        <v>18</v>
      </c>
      <c r="K27" s="129">
        <v>40</v>
      </c>
      <c r="L27" s="129">
        <f t="shared" si="1"/>
        <v>45</v>
      </c>
      <c r="M27" s="127" t="s">
        <v>18</v>
      </c>
    </row>
    <row r="28" spans="1:17" s="39" customFormat="1" ht="38.25">
      <c r="A28" s="66">
        <v>15</v>
      </c>
      <c r="B28" s="116">
        <v>715</v>
      </c>
      <c r="C28" s="128" t="s">
        <v>14</v>
      </c>
      <c r="D28" s="17" t="s">
        <v>20</v>
      </c>
      <c r="E28" s="124" t="s">
        <v>44</v>
      </c>
      <c r="F28" s="124" t="s">
        <v>44</v>
      </c>
      <c r="G28" s="124" t="s">
        <v>92</v>
      </c>
      <c r="H28" s="66">
        <v>3</v>
      </c>
      <c r="I28" s="66">
        <v>11</v>
      </c>
      <c r="J28" s="129">
        <f t="shared" si="2"/>
        <v>14</v>
      </c>
      <c r="K28" s="129">
        <v>40</v>
      </c>
      <c r="L28" s="129">
        <f t="shared" si="1"/>
        <v>35</v>
      </c>
      <c r="M28" s="127" t="s">
        <v>18</v>
      </c>
    </row>
    <row r="29" spans="1:17">
      <c r="I29" s="91" t="s">
        <v>29</v>
      </c>
    </row>
    <row r="30" spans="1:17" s="34" customFormat="1" ht="15">
      <c r="A30" s="23" t="s">
        <v>10</v>
      </c>
      <c r="B30"/>
      <c r="C30" s="24" t="s">
        <v>28</v>
      </c>
      <c r="D30" s="24" t="s">
        <v>29</v>
      </c>
      <c r="E30" s="22"/>
      <c r="F30" s="22"/>
      <c r="G30"/>
      <c r="H30"/>
      <c r="I30"/>
      <c r="J30" s="35"/>
      <c r="K30"/>
      <c r="L30"/>
      <c r="M30"/>
      <c r="N30"/>
      <c r="O30"/>
    </row>
    <row r="31" spans="1:17" s="34" customFormat="1" ht="15">
      <c r="A31" s="25" t="s">
        <v>11</v>
      </c>
      <c r="B31"/>
      <c r="C31" s="24" t="s">
        <v>52</v>
      </c>
      <c r="D31" s="24" t="s">
        <v>29</v>
      </c>
      <c r="E31" s="21"/>
      <c r="F31" s="21"/>
      <c r="G31"/>
      <c r="H31"/>
      <c r="I31"/>
      <c r="J31"/>
      <c r="K31"/>
      <c r="L31"/>
      <c r="M31"/>
      <c r="N31"/>
      <c r="O31"/>
    </row>
    <row r="32" spans="1:17" s="34" customFormat="1" ht="15">
      <c r="A32"/>
      <c r="B32"/>
      <c r="C32" s="49" t="s">
        <v>35</v>
      </c>
      <c r="D32" s="49" t="s">
        <v>29</v>
      </c>
      <c r="E32" s="26"/>
      <c r="F32"/>
      <c r="G32"/>
      <c r="H32"/>
      <c r="I32"/>
      <c r="J32"/>
      <c r="K32"/>
      <c r="L32"/>
      <c r="M32"/>
      <c r="N32"/>
      <c r="O32"/>
    </row>
    <row r="33" spans="1:14" s="34" customFormat="1" ht="15">
      <c r="A33" s="35"/>
      <c r="B33" s="35"/>
      <c r="C33" s="50" t="s">
        <v>27</v>
      </c>
      <c r="D33" s="49" t="s">
        <v>29</v>
      </c>
      <c r="E33" s="30"/>
      <c r="F33" s="35"/>
      <c r="G33" s="35"/>
      <c r="H33" s="35"/>
      <c r="I33" s="35"/>
      <c r="J33"/>
      <c r="K33" s="35"/>
      <c r="L33" s="35"/>
      <c r="M33" s="35"/>
      <c r="N33" s="35"/>
    </row>
    <row r="34" spans="1:14" ht="15">
      <c r="A34" s="34"/>
      <c r="B34" s="34"/>
      <c r="C34" s="50" t="s">
        <v>78</v>
      </c>
      <c r="D34" s="50" t="s">
        <v>29</v>
      </c>
    </row>
    <row r="35" spans="1:14" ht="15">
      <c r="A35" s="34"/>
      <c r="B35" s="34"/>
      <c r="C35" s="49" t="s">
        <v>79</v>
      </c>
    </row>
  </sheetData>
  <mergeCells count="6">
    <mergeCell ref="A9:S9"/>
    <mergeCell ref="A2:L2"/>
    <mergeCell ref="A4:S4"/>
    <mergeCell ref="A5:S5"/>
    <mergeCell ref="A6:S6"/>
    <mergeCell ref="A7:S7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4"/>
  <sheetViews>
    <sheetView topLeftCell="A16" workbookViewId="0">
      <selection activeCell="C1" sqref="C1:C1048576"/>
    </sheetView>
  </sheetViews>
  <sheetFormatPr defaultRowHeight="12"/>
  <cols>
    <col min="1" max="1" width="6.33203125" customWidth="1"/>
    <col min="2" max="2" width="7.5" customWidth="1"/>
    <col min="3" max="3" width="15.1640625" customWidth="1"/>
    <col min="4" max="4" width="19.33203125" customWidth="1"/>
    <col min="5" max="5" width="21.33203125" customWidth="1"/>
    <col min="6" max="6" width="7" customWidth="1"/>
    <col min="7" max="7" width="10.5" customWidth="1"/>
    <col min="8" max="8" width="10.33203125" customWidth="1"/>
    <col min="9" max="9" width="12.1640625" customWidth="1"/>
    <col min="10" max="10" width="13.33203125" customWidth="1"/>
    <col min="11" max="12" width="13" customWidth="1"/>
  </cols>
  <sheetData>
    <row r="2" spans="1:19" ht="14.25" customHeight="1">
      <c r="A2" s="146" t="s">
        <v>85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9" ht="14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9" ht="12.75">
      <c r="A4" s="151" t="s">
        <v>56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52"/>
      <c r="N4" s="52"/>
      <c r="O4" s="52"/>
      <c r="P4" s="52"/>
      <c r="Q4" s="52"/>
      <c r="R4" s="52"/>
      <c r="S4" s="52"/>
    </row>
    <row r="5" spans="1:19" ht="12.75">
      <c r="A5" s="151" t="s">
        <v>55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52"/>
      <c r="N5" s="52"/>
      <c r="O5" s="52"/>
      <c r="P5" s="52"/>
      <c r="Q5" s="52"/>
      <c r="R5" s="52"/>
      <c r="S5" s="52"/>
    </row>
    <row r="6" spans="1:19" ht="12.75">
      <c r="A6" s="152" t="s">
        <v>57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52"/>
      <c r="N6" s="52"/>
      <c r="O6" s="52"/>
      <c r="P6" s="52"/>
      <c r="Q6" s="52"/>
      <c r="R6" s="52"/>
      <c r="S6" s="52"/>
    </row>
    <row r="7" spans="1:19" s="34" customFormat="1" ht="15" customHeight="1">
      <c r="A7" s="149" t="s">
        <v>25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85"/>
      <c r="P7" s="85"/>
      <c r="Q7" s="85"/>
      <c r="R7" s="85"/>
      <c r="S7" s="85"/>
    </row>
    <row r="8" spans="1:19" s="34" customFormat="1" ht="14.25" customHeight="1">
      <c r="A8" s="149" t="s">
        <v>48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</row>
    <row r="9" spans="1:19" s="34" customFormat="1" ht="14.25" customHeight="1">
      <c r="A9" s="149" t="s">
        <v>34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</row>
    <row r="10" spans="1:19" s="48" customFormat="1" ht="15" customHeight="1">
      <c r="A10" s="87" t="s">
        <v>26</v>
      </c>
      <c r="B10" s="87"/>
      <c r="C10" s="88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19" ht="13.5" thickBot="1">
      <c r="A11" s="87" t="s">
        <v>49</v>
      </c>
      <c r="B11" s="87"/>
      <c r="C11" s="88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</row>
    <row r="12" spans="1:19" ht="51.75" thickBot="1">
      <c r="A12" s="8" t="s">
        <v>0</v>
      </c>
      <c r="B12" s="9" t="s">
        <v>1</v>
      </c>
      <c r="C12" s="11" t="s">
        <v>58</v>
      </c>
      <c r="D12" s="10" t="s">
        <v>3</v>
      </c>
      <c r="E12" s="10" t="s">
        <v>4</v>
      </c>
      <c r="F12" s="12" t="s">
        <v>5</v>
      </c>
      <c r="G12" s="13" t="s">
        <v>12</v>
      </c>
      <c r="H12" s="10" t="s">
        <v>13</v>
      </c>
      <c r="I12" s="10" t="s">
        <v>6</v>
      </c>
      <c r="J12" s="10" t="s">
        <v>7</v>
      </c>
      <c r="K12" s="10" t="s">
        <v>59</v>
      </c>
      <c r="L12" s="8" t="s">
        <v>60</v>
      </c>
    </row>
    <row r="13" spans="1:19" ht="25.5">
      <c r="A13" s="14">
        <v>1</v>
      </c>
      <c r="B13" s="28">
        <v>801</v>
      </c>
      <c r="C13" s="16" t="s">
        <v>14</v>
      </c>
      <c r="D13" s="16" t="s">
        <v>20</v>
      </c>
      <c r="E13" s="16" t="s">
        <v>45</v>
      </c>
      <c r="F13" s="16" t="s">
        <v>62</v>
      </c>
      <c r="G13" s="14">
        <v>5</v>
      </c>
      <c r="H13" s="14">
        <v>19</v>
      </c>
      <c r="I13" s="18">
        <v>24</v>
      </c>
      <c r="J13" s="74">
        <v>40</v>
      </c>
      <c r="K13" s="18">
        <v>60</v>
      </c>
      <c r="L13" s="20" t="s">
        <v>18</v>
      </c>
    </row>
    <row r="14" spans="1:19" ht="25.5">
      <c r="A14" s="19">
        <v>2</v>
      </c>
      <c r="B14" s="28">
        <v>802</v>
      </c>
      <c r="C14" s="16" t="s">
        <v>14</v>
      </c>
      <c r="D14" s="16" t="s">
        <v>20</v>
      </c>
      <c r="E14" s="16" t="s">
        <v>45</v>
      </c>
      <c r="F14" s="16" t="s">
        <v>62</v>
      </c>
      <c r="G14" s="19">
        <v>5</v>
      </c>
      <c r="H14" s="19">
        <v>16</v>
      </c>
      <c r="I14" s="18">
        <v>21</v>
      </c>
      <c r="J14" s="74">
        <v>40</v>
      </c>
      <c r="K14" s="18">
        <v>52</v>
      </c>
      <c r="L14" s="20" t="s">
        <v>18</v>
      </c>
    </row>
    <row r="15" spans="1:19" ht="25.5">
      <c r="A15" s="19">
        <v>3</v>
      </c>
      <c r="B15" s="28">
        <v>803</v>
      </c>
      <c r="C15" s="16" t="s">
        <v>14</v>
      </c>
      <c r="D15" s="16" t="s">
        <v>20</v>
      </c>
      <c r="E15" s="16" t="s">
        <v>45</v>
      </c>
      <c r="F15" s="16" t="s">
        <v>62</v>
      </c>
      <c r="G15" s="19">
        <v>5</v>
      </c>
      <c r="H15" s="19">
        <v>0</v>
      </c>
      <c r="I15" s="18">
        <v>5</v>
      </c>
      <c r="J15" s="74">
        <v>40</v>
      </c>
      <c r="K15" s="18">
        <v>12</v>
      </c>
      <c r="L15" s="20" t="s">
        <v>18</v>
      </c>
    </row>
    <row r="16" spans="1:19" ht="33" customHeight="1">
      <c r="A16" s="19">
        <v>4</v>
      </c>
      <c r="B16" s="28">
        <v>804</v>
      </c>
      <c r="C16" s="16" t="s">
        <v>14</v>
      </c>
      <c r="D16" s="16" t="s">
        <v>20</v>
      </c>
      <c r="E16" s="17" t="s">
        <v>45</v>
      </c>
      <c r="F16" s="16" t="s">
        <v>62</v>
      </c>
      <c r="G16" s="19">
        <v>5</v>
      </c>
      <c r="H16" s="19">
        <v>18</v>
      </c>
      <c r="I16" s="18">
        <v>23</v>
      </c>
      <c r="J16" s="74">
        <v>40</v>
      </c>
      <c r="K16" s="18">
        <v>57</v>
      </c>
      <c r="L16" s="20" t="s">
        <v>18</v>
      </c>
    </row>
    <row r="17" spans="1:15" ht="25.5">
      <c r="A17" s="19">
        <v>5</v>
      </c>
      <c r="B17" s="28">
        <v>805</v>
      </c>
      <c r="C17" s="16" t="s">
        <v>14</v>
      </c>
      <c r="D17" s="16" t="s">
        <v>20</v>
      </c>
      <c r="E17" s="17" t="s">
        <v>45</v>
      </c>
      <c r="F17" s="16" t="s">
        <v>62</v>
      </c>
      <c r="G17" s="19">
        <v>5</v>
      </c>
      <c r="H17" s="19">
        <v>14</v>
      </c>
      <c r="I17" s="18">
        <v>19</v>
      </c>
      <c r="J17" s="74">
        <v>40</v>
      </c>
      <c r="K17" s="18">
        <v>47</v>
      </c>
      <c r="L17" s="20" t="s">
        <v>18</v>
      </c>
    </row>
    <row r="18" spans="1:15" ht="25.5">
      <c r="A18" s="19">
        <v>6</v>
      </c>
      <c r="B18" s="28">
        <v>806</v>
      </c>
      <c r="C18" s="16" t="s">
        <v>14</v>
      </c>
      <c r="D18" s="16" t="s">
        <v>20</v>
      </c>
      <c r="E18" s="17" t="s">
        <v>41</v>
      </c>
      <c r="F18" s="16" t="s">
        <v>15</v>
      </c>
      <c r="G18" s="19">
        <v>5</v>
      </c>
      <c r="H18" s="19">
        <v>32</v>
      </c>
      <c r="I18" s="18">
        <v>37</v>
      </c>
      <c r="J18" s="74">
        <v>40</v>
      </c>
      <c r="K18" s="18">
        <v>92</v>
      </c>
      <c r="L18" s="20" t="s">
        <v>23</v>
      </c>
    </row>
    <row r="19" spans="1:15" ht="25.5">
      <c r="A19" s="19">
        <v>7</v>
      </c>
      <c r="B19" s="70">
        <v>807</v>
      </c>
      <c r="C19" s="72" t="s">
        <v>14</v>
      </c>
      <c r="D19" s="72" t="s">
        <v>20</v>
      </c>
      <c r="E19" s="16" t="s">
        <v>41</v>
      </c>
      <c r="F19" s="71" t="s">
        <v>15</v>
      </c>
      <c r="G19" s="77">
        <v>5</v>
      </c>
      <c r="H19" s="77">
        <v>23</v>
      </c>
      <c r="I19" s="74">
        <v>28</v>
      </c>
      <c r="J19" s="74">
        <v>40</v>
      </c>
      <c r="K19" s="74">
        <v>70</v>
      </c>
      <c r="L19" s="75" t="s">
        <v>19</v>
      </c>
    </row>
    <row r="20" spans="1:15" ht="29.25" customHeight="1">
      <c r="A20" s="19">
        <v>8</v>
      </c>
      <c r="B20" s="76">
        <v>808</v>
      </c>
      <c r="C20" s="72" t="s">
        <v>14</v>
      </c>
      <c r="D20" s="72" t="s">
        <v>20</v>
      </c>
      <c r="E20" s="16" t="s">
        <v>41</v>
      </c>
      <c r="F20" s="71" t="s">
        <v>15</v>
      </c>
      <c r="G20" s="73">
        <v>5</v>
      </c>
      <c r="H20" s="73">
        <v>24</v>
      </c>
      <c r="I20" s="74">
        <v>29</v>
      </c>
      <c r="J20" s="74">
        <v>40</v>
      </c>
      <c r="K20" s="74">
        <v>72</v>
      </c>
      <c r="L20" s="75" t="s">
        <v>19</v>
      </c>
    </row>
    <row r="21" spans="1:15" ht="29.25" customHeight="1">
      <c r="A21" s="19">
        <v>9</v>
      </c>
      <c r="B21" s="70">
        <v>809</v>
      </c>
      <c r="C21" s="72" t="s">
        <v>14</v>
      </c>
      <c r="D21" s="72" t="s">
        <v>20</v>
      </c>
      <c r="E21" s="16" t="s">
        <v>41</v>
      </c>
      <c r="F21" s="71" t="s">
        <v>15</v>
      </c>
      <c r="G21" s="73">
        <v>5</v>
      </c>
      <c r="H21" s="73">
        <v>23</v>
      </c>
      <c r="I21" s="74">
        <v>28</v>
      </c>
      <c r="J21" s="74">
        <v>40</v>
      </c>
      <c r="K21" s="74">
        <v>70</v>
      </c>
      <c r="L21" s="75" t="s">
        <v>19</v>
      </c>
    </row>
    <row r="22" spans="1:15" ht="25.5">
      <c r="A22" s="19">
        <v>10</v>
      </c>
      <c r="B22" s="76">
        <v>810</v>
      </c>
      <c r="C22" s="72" t="s">
        <v>14</v>
      </c>
      <c r="D22" s="72" t="s">
        <v>20</v>
      </c>
      <c r="E22" s="16" t="s">
        <v>41</v>
      </c>
      <c r="F22" s="71" t="s">
        <v>15</v>
      </c>
      <c r="G22" s="73">
        <v>5</v>
      </c>
      <c r="H22" s="73">
        <v>28</v>
      </c>
      <c r="I22" s="74">
        <v>33</v>
      </c>
      <c r="J22" s="74">
        <v>40</v>
      </c>
      <c r="K22" s="74">
        <v>82</v>
      </c>
      <c r="L22" s="75" t="s">
        <v>19</v>
      </c>
    </row>
    <row r="23" spans="1:15" ht="25.5">
      <c r="A23" s="19">
        <v>11</v>
      </c>
      <c r="B23" s="70">
        <v>811</v>
      </c>
      <c r="C23" s="72" t="s">
        <v>14</v>
      </c>
      <c r="D23" s="72" t="s">
        <v>20</v>
      </c>
      <c r="E23" s="16" t="s">
        <v>24</v>
      </c>
      <c r="F23" s="71" t="s">
        <v>16</v>
      </c>
      <c r="G23" s="73">
        <v>5</v>
      </c>
      <c r="H23" s="73">
        <v>22</v>
      </c>
      <c r="I23" s="74">
        <v>27</v>
      </c>
      <c r="J23" s="74">
        <v>40</v>
      </c>
      <c r="K23" s="74">
        <v>67</v>
      </c>
      <c r="L23" s="75" t="s">
        <v>18</v>
      </c>
    </row>
    <row r="24" spans="1:15" ht="25.5">
      <c r="A24" s="19">
        <v>12</v>
      </c>
      <c r="B24" s="76">
        <v>812</v>
      </c>
      <c r="C24" s="72" t="s">
        <v>14</v>
      </c>
      <c r="D24" s="72" t="s">
        <v>20</v>
      </c>
      <c r="E24" s="16" t="s">
        <v>24</v>
      </c>
      <c r="F24" s="71" t="s">
        <v>16</v>
      </c>
      <c r="G24" s="73">
        <v>3</v>
      </c>
      <c r="H24" s="73">
        <v>21</v>
      </c>
      <c r="I24" s="74">
        <v>24</v>
      </c>
      <c r="J24" s="74">
        <v>40</v>
      </c>
      <c r="K24" s="74">
        <v>60</v>
      </c>
      <c r="L24" s="75" t="s">
        <v>18</v>
      </c>
    </row>
    <row r="25" spans="1:15" ht="25.5">
      <c r="A25" s="19">
        <v>13</v>
      </c>
      <c r="B25" s="28">
        <v>813</v>
      </c>
      <c r="C25" s="16" t="s">
        <v>14</v>
      </c>
      <c r="D25" s="16" t="s">
        <v>20</v>
      </c>
      <c r="E25" s="16" t="s">
        <v>24</v>
      </c>
      <c r="F25" s="16" t="s">
        <v>16</v>
      </c>
      <c r="G25" s="19">
        <v>5</v>
      </c>
      <c r="H25" s="19">
        <v>21</v>
      </c>
      <c r="I25" s="18">
        <v>26</v>
      </c>
      <c r="J25" s="18">
        <v>40</v>
      </c>
      <c r="K25" s="18">
        <v>65</v>
      </c>
      <c r="L25" s="20" t="s">
        <v>18</v>
      </c>
    </row>
    <row r="26" spans="1:15" ht="27.75" customHeight="1">
      <c r="A26" s="19">
        <v>14</v>
      </c>
      <c r="B26" s="28">
        <v>814</v>
      </c>
      <c r="C26" s="16" t="s">
        <v>14</v>
      </c>
      <c r="D26" s="16" t="s">
        <v>20</v>
      </c>
      <c r="E26" s="16" t="s">
        <v>24</v>
      </c>
      <c r="F26" s="16" t="s">
        <v>16</v>
      </c>
      <c r="G26" s="19">
        <v>5</v>
      </c>
      <c r="H26" s="19">
        <v>0</v>
      </c>
      <c r="I26" s="18">
        <v>5</v>
      </c>
      <c r="J26" s="18">
        <v>40</v>
      </c>
      <c r="K26" s="18">
        <v>12</v>
      </c>
      <c r="L26" s="20" t="s">
        <v>18</v>
      </c>
    </row>
    <row r="27" spans="1:15" ht="27.75" customHeight="1">
      <c r="A27" s="19">
        <v>15</v>
      </c>
      <c r="B27" s="28">
        <v>815</v>
      </c>
      <c r="C27" s="16" t="s">
        <v>14</v>
      </c>
      <c r="D27" s="16" t="s">
        <v>20</v>
      </c>
      <c r="E27" s="16" t="s">
        <v>24</v>
      </c>
      <c r="F27" s="16" t="s">
        <v>16</v>
      </c>
      <c r="G27" s="19">
        <v>5</v>
      </c>
      <c r="H27" s="19">
        <v>21</v>
      </c>
      <c r="I27" s="18">
        <v>26</v>
      </c>
      <c r="J27" s="18">
        <v>40</v>
      </c>
      <c r="K27" s="18">
        <v>65</v>
      </c>
      <c r="L27" s="20" t="s">
        <v>18</v>
      </c>
    </row>
    <row r="28" spans="1:15" ht="12.75">
      <c r="B28" s="1"/>
      <c r="C28" s="1"/>
      <c r="D28" s="1"/>
      <c r="E28" s="60"/>
      <c r="F28" s="1"/>
      <c r="G28" s="1"/>
      <c r="H28" s="1"/>
      <c r="I28" s="1"/>
      <c r="J28" s="1"/>
      <c r="K28" s="1"/>
      <c r="L28" s="1"/>
    </row>
    <row r="29" spans="1:15" ht="12.75">
      <c r="B29" s="1"/>
      <c r="C29" s="1"/>
      <c r="D29" s="1"/>
      <c r="E29" s="60"/>
      <c r="F29" s="1"/>
      <c r="G29" s="1"/>
      <c r="H29" s="1"/>
      <c r="I29" s="1"/>
      <c r="J29" s="1"/>
      <c r="K29" s="1"/>
      <c r="L29" s="1"/>
    </row>
    <row r="30" spans="1:15" s="34" customFormat="1" ht="15">
      <c r="A30"/>
      <c r="B30" s="23" t="s">
        <v>10</v>
      </c>
      <c r="C30"/>
      <c r="D30" s="43" t="s">
        <v>28</v>
      </c>
      <c r="E30" s="22"/>
      <c r="F30" s="22"/>
      <c r="G30"/>
      <c r="H30"/>
      <c r="I30"/>
      <c r="J30" s="35"/>
      <c r="K30"/>
      <c r="L30"/>
      <c r="M30"/>
      <c r="N30"/>
      <c r="O30"/>
    </row>
    <row r="31" spans="1:15" s="34" customFormat="1" ht="15">
      <c r="A31"/>
      <c r="B31" s="25" t="s">
        <v>11</v>
      </c>
      <c r="C31"/>
      <c r="D31" s="43" t="s">
        <v>51</v>
      </c>
      <c r="E31" s="21"/>
      <c r="F31" s="21"/>
      <c r="G31"/>
      <c r="H31"/>
      <c r="I31"/>
      <c r="J31"/>
      <c r="K31"/>
      <c r="L31"/>
      <c r="M31"/>
      <c r="N31"/>
      <c r="O31"/>
    </row>
    <row r="32" spans="1:15" s="34" customFormat="1" ht="15">
      <c r="A32"/>
      <c r="B32"/>
      <c r="C32" s="26"/>
      <c r="D32" s="85" t="s">
        <v>52</v>
      </c>
      <c r="E32" s="26"/>
      <c r="F32"/>
      <c r="G32"/>
      <c r="H32"/>
      <c r="I32"/>
      <c r="J32"/>
      <c r="K32"/>
      <c r="L32"/>
      <c r="M32"/>
      <c r="N32"/>
      <c r="O32"/>
    </row>
    <row r="33" spans="1:14" s="34" customFormat="1" ht="12.75">
      <c r="B33" s="35"/>
      <c r="C33" s="35"/>
      <c r="D33" s="85" t="s">
        <v>35</v>
      </c>
      <c r="E33" s="30"/>
      <c r="F33" s="35"/>
      <c r="G33" s="35"/>
      <c r="H33" s="35"/>
      <c r="I33" s="35"/>
      <c r="J33"/>
      <c r="K33" s="35"/>
      <c r="L33" s="35"/>
      <c r="M33" s="35"/>
      <c r="N33" s="35"/>
    </row>
    <row r="34" spans="1:14" s="52" customFormat="1" ht="12.75">
      <c r="A34"/>
      <c r="B34"/>
      <c r="C34"/>
      <c r="D34" s="89" t="s">
        <v>27</v>
      </c>
      <c r="E34"/>
      <c r="F34"/>
      <c r="G34"/>
      <c r="H34"/>
      <c r="I34"/>
      <c r="J34"/>
      <c r="K34"/>
      <c r="L34"/>
    </row>
  </sheetData>
  <mergeCells count="7">
    <mergeCell ref="A8:S8"/>
    <mergeCell ref="A9:S9"/>
    <mergeCell ref="A2:L2"/>
    <mergeCell ref="A4:L4"/>
    <mergeCell ref="A5:L5"/>
    <mergeCell ref="A6:L6"/>
    <mergeCell ref="A7:N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2"/>
  <sheetViews>
    <sheetView topLeftCell="A19" workbookViewId="0">
      <selection activeCell="A5" sqref="A5:N5"/>
    </sheetView>
  </sheetViews>
  <sheetFormatPr defaultRowHeight="12"/>
  <cols>
    <col min="1" max="1" width="6" style="34" customWidth="1"/>
    <col min="2" max="2" width="19.83203125" style="34" customWidth="1"/>
    <col min="3" max="3" width="16.1640625" style="34" customWidth="1"/>
    <col min="4" max="4" width="10.83203125" style="34" customWidth="1"/>
    <col min="5" max="5" width="10" style="34" customWidth="1"/>
    <col min="6" max="6" width="18.5" style="34" customWidth="1"/>
    <col min="7" max="13" width="9.33203125" style="34"/>
    <col min="14" max="14" width="17.83203125" style="34" customWidth="1"/>
    <col min="15" max="20" width="9.33203125" style="34" customWidth="1"/>
    <col min="21" max="16384" width="9.33203125" style="34"/>
  </cols>
  <sheetData>
    <row r="1" spans="1:31" ht="14.25"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/>
    </row>
    <row r="2" spans="1:31" ht="14.25"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/>
    </row>
    <row r="3" spans="1:31" ht="14.25" customHeight="1">
      <c r="A3" s="146" t="s">
        <v>87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/>
    </row>
    <row r="4" spans="1:31" ht="14.25">
      <c r="A4" s="45"/>
      <c r="B4" s="45"/>
      <c r="C4" s="45"/>
      <c r="D4" s="45"/>
      <c r="E4" s="45"/>
      <c r="F4" s="45"/>
      <c r="G4" s="45"/>
      <c r="H4" s="69"/>
      <c r="I4" s="69"/>
      <c r="J4" s="69"/>
      <c r="K4" s="69"/>
      <c r="L4" s="69"/>
      <c r="M4" s="69"/>
      <c r="N4" s="45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</row>
    <row r="5" spans="1:31" ht="12.75">
      <c r="A5" s="151" t="s">
        <v>96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</row>
    <row r="6" spans="1:31" ht="12.75">
      <c r="A6" s="151" t="s">
        <v>47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</row>
    <row r="7" spans="1:31" ht="12.75">
      <c r="A7" s="152" t="s">
        <v>21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55"/>
      <c r="AA7" s="55"/>
      <c r="AB7" s="84"/>
      <c r="AC7" s="84"/>
      <c r="AD7" s="84"/>
      <c r="AE7" s="84"/>
    </row>
    <row r="8" spans="1:31" ht="15" customHeight="1">
      <c r="A8" s="149" t="s">
        <v>25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</row>
    <row r="9" spans="1:31" ht="14.25" customHeight="1">
      <c r="A9" s="149" t="s">
        <v>53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</row>
    <row r="10" spans="1:31" s="48" customFormat="1" ht="14.25">
      <c r="A10" s="149" t="s">
        <v>34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</row>
    <row r="11" spans="1:31" customFormat="1" ht="12.75">
      <c r="A11" s="87" t="s">
        <v>26</v>
      </c>
      <c r="B11" s="87"/>
      <c r="C11" s="88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</row>
    <row r="12" spans="1:31" customFormat="1" ht="12.75">
      <c r="A12" s="87" t="s">
        <v>66</v>
      </c>
      <c r="B12" s="87"/>
      <c r="C12" s="88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</row>
    <row r="13" spans="1:31" customFormat="1" ht="15" thickBot="1">
      <c r="A13" s="86" t="s">
        <v>65</v>
      </c>
      <c r="B13" s="86"/>
      <c r="C13" s="86"/>
      <c r="D13" s="86"/>
      <c r="E13" s="8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</row>
    <row r="14" spans="1:31" ht="59.25" customHeight="1" thickBot="1">
      <c r="A14" s="130" t="s">
        <v>1</v>
      </c>
      <c r="B14" s="130" t="s">
        <v>58</v>
      </c>
      <c r="C14" s="131" t="s">
        <v>3</v>
      </c>
      <c r="D14" s="132" t="s">
        <v>67</v>
      </c>
      <c r="E14" s="132" t="s">
        <v>68</v>
      </c>
      <c r="F14" s="131" t="s">
        <v>4</v>
      </c>
      <c r="G14" s="133" t="s">
        <v>12</v>
      </c>
      <c r="H14" s="131" t="s">
        <v>13</v>
      </c>
      <c r="I14" s="131" t="s">
        <v>30</v>
      </c>
      <c r="J14" s="132" t="s">
        <v>31</v>
      </c>
      <c r="K14" s="131" t="s">
        <v>6</v>
      </c>
      <c r="L14" s="131" t="s">
        <v>7</v>
      </c>
      <c r="M14" s="131" t="s">
        <v>8</v>
      </c>
      <c r="N14" s="131" t="s">
        <v>60</v>
      </c>
      <c r="O14" s="31"/>
      <c r="P14" s="30"/>
      <c r="Q14" s="30"/>
      <c r="R14" s="30"/>
      <c r="S14" s="30"/>
      <c r="T14" s="30"/>
      <c r="U14" s="32"/>
      <c r="V14" s="32"/>
      <c r="W14" s="32"/>
      <c r="X14" s="33"/>
      <c r="Y14" s="33"/>
      <c r="Z14" s="33"/>
      <c r="AA14" s="40"/>
      <c r="AB14" s="40"/>
      <c r="AC14" s="40"/>
      <c r="AD14" s="41"/>
      <c r="AE14"/>
    </row>
    <row r="15" spans="1:31" ht="30">
      <c r="A15" s="67">
        <v>901</v>
      </c>
      <c r="B15" s="134" t="s">
        <v>14</v>
      </c>
      <c r="C15" s="134" t="s">
        <v>93</v>
      </c>
      <c r="D15" s="134" t="s">
        <v>42</v>
      </c>
      <c r="E15" s="134">
        <v>9</v>
      </c>
      <c r="F15" s="134" t="s">
        <v>43</v>
      </c>
      <c r="G15" s="135">
        <v>11</v>
      </c>
      <c r="H15" s="135">
        <v>26</v>
      </c>
      <c r="I15" s="135">
        <v>15</v>
      </c>
      <c r="J15" s="136">
        <v>15</v>
      </c>
      <c r="K15" s="137">
        <v>67</v>
      </c>
      <c r="L15" s="137">
        <v>100</v>
      </c>
      <c r="M15" s="137">
        <v>67</v>
      </c>
      <c r="N15" s="138" t="s">
        <v>19</v>
      </c>
      <c r="O15" s="55"/>
      <c r="P15" s="56"/>
      <c r="Q15" s="56"/>
      <c r="R15" s="56"/>
      <c r="S15" s="56"/>
      <c r="T15" s="56"/>
      <c r="U15" s="54"/>
      <c r="V15" s="54"/>
      <c r="W15" s="54"/>
      <c r="X15" s="57"/>
      <c r="Y15" s="57"/>
      <c r="Z15" s="57"/>
      <c r="AA15" s="58"/>
      <c r="AB15" s="58"/>
      <c r="AC15" s="58"/>
      <c r="AD15" s="53"/>
      <c r="AE15" s="39"/>
    </row>
    <row r="16" spans="1:31" ht="30">
      <c r="A16" s="68">
        <v>902</v>
      </c>
      <c r="B16" s="139" t="s">
        <v>14</v>
      </c>
      <c r="C16" s="139" t="s">
        <v>93</v>
      </c>
      <c r="D16" s="139" t="s">
        <v>42</v>
      </c>
      <c r="E16" s="139">
        <v>9</v>
      </c>
      <c r="F16" s="139" t="s">
        <v>43</v>
      </c>
      <c r="G16" s="140">
        <v>6</v>
      </c>
      <c r="H16" s="140">
        <v>13</v>
      </c>
      <c r="I16" s="140">
        <v>15</v>
      </c>
      <c r="J16" s="141">
        <v>23</v>
      </c>
      <c r="K16" s="142">
        <v>57</v>
      </c>
      <c r="L16" s="142">
        <v>100</v>
      </c>
      <c r="M16" s="142">
        <v>57</v>
      </c>
      <c r="N16" s="143" t="s">
        <v>18</v>
      </c>
      <c r="O16" s="31"/>
      <c r="P16" s="30"/>
      <c r="Q16" s="30"/>
      <c r="R16" s="30"/>
      <c r="S16" s="30"/>
      <c r="T16" s="30"/>
      <c r="U16" s="32"/>
      <c r="V16" s="32"/>
      <c r="W16" s="32"/>
      <c r="X16" s="33"/>
      <c r="Y16" s="33"/>
      <c r="Z16" s="33"/>
      <c r="AA16" s="40"/>
      <c r="AB16" s="40"/>
      <c r="AC16" s="40"/>
      <c r="AD16" s="41"/>
      <c r="AE16"/>
    </row>
    <row r="17" spans="1:31" ht="30">
      <c r="A17" s="68">
        <v>903</v>
      </c>
      <c r="B17" s="139" t="s">
        <v>14</v>
      </c>
      <c r="C17" s="139" t="s">
        <v>93</v>
      </c>
      <c r="D17" s="139" t="s">
        <v>42</v>
      </c>
      <c r="E17" s="139">
        <v>9</v>
      </c>
      <c r="F17" s="139" t="s">
        <v>43</v>
      </c>
      <c r="G17" s="140">
        <v>12</v>
      </c>
      <c r="H17" s="140">
        <v>30</v>
      </c>
      <c r="I17" s="140">
        <v>15</v>
      </c>
      <c r="J17" s="141">
        <v>5</v>
      </c>
      <c r="K17" s="142">
        <v>62</v>
      </c>
      <c r="L17" s="142">
        <v>100</v>
      </c>
      <c r="M17" s="142">
        <v>62</v>
      </c>
      <c r="N17" s="143" t="s">
        <v>19</v>
      </c>
      <c r="O17" s="55"/>
      <c r="P17" s="56"/>
      <c r="Q17" s="56"/>
      <c r="R17" s="56"/>
      <c r="S17" s="56"/>
      <c r="T17" s="56"/>
      <c r="U17" s="54"/>
      <c r="V17" s="54"/>
      <c r="W17" s="54"/>
      <c r="X17" s="54"/>
      <c r="Y17" s="54"/>
      <c r="Z17" s="54"/>
      <c r="AA17" s="58"/>
      <c r="AB17" s="58"/>
      <c r="AC17" s="58"/>
      <c r="AD17" s="53"/>
      <c r="AE17" s="39"/>
    </row>
    <row r="18" spans="1:31" ht="30">
      <c r="A18" s="68">
        <v>904</v>
      </c>
      <c r="B18" s="139" t="s">
        <v>14</v>
      </c>
      <c r="C18" s="139" t="s">
        <v>93</v>
      </c>
      <c r="D18" s="139" t="s">
        <v>42</v>
      </c>
      <c r="E18" s="139">
        <v>9</v>
      </c>
      <c r="F18" s="139" t="s">
        <v>43</v>
      </c>
      <c r="G18" s="140">
        <v>15</v>
      </c>
      <c r="H18" s="140">
        <v>33</v>
      </c>
      <c r="I18" s="140">
        <v>15</v>
      </c>
      <c r="J18" s="141">
        <v>30</v>
      </c>
      <c r="K18" s="142">
        <v>93</v>
      </c>
      <c r="L18" s="142">
        <v>100</v>
      </c>
      <c r="M18" s="142">
        <v>93</v>
      </c>
      <c r="N18" s="143" t="s">
        <v>23</v>
      </c>
      <c r="O18" s="31"/>
      <c r="P18" s="30"/>
      <c r="Q18" s="30"/>
      <c r="R18" s="30"/>
      <c r="S18" s="30"/>
      <c r="T18" s="30"/>
      <c r="U18" s="32"/>
      <c r="V18" s="32"/>
      <c r="W18" s="32"/>
      <c r="X18" s="33"/>
      <c r="Y18" s="33"/>
      <c r="Z18" s="33"/>
      <c r="AA18" s="40"/>
      <c r="AB18" s="40"/>
      <c r="AC18" s="40"/>
      <c r="AD18" s="41"/>
      <c r="AE18"/>
    </row>
    <row r="19" spans="1:31" ht="30">
      <c r="A19" s="68">
        <v>905</v>
      </c>
      <c r="B19" s="139" t="s">
        <v>14</v>
      </c>
      <c r="C19" s="139" t="s">
        <v>93</v>
      </c>
      <c r="D19" s="139" t="s">
        <v>42</v>
      </c>
      <c r="E19" s="139" t="s">
        <v>42</v>
      </c>
      <c r="F19" s="139" t="s">
        <v>43</v>
      </c>
      <c r="G19" s="140">
        <v>10</v>
      </c>
      <c r="H19" s="140">
        <v>27</v>
      </c>
      <c r="I19" s="140">
        <v>15</v>
      </c>
      <c r="J19" s="141">
        <v>8</v>
      </c>
      <c r="K19" s="142">
        <v>60</v>
      </c>
      <c r="L19" s="142">
        <v>100</v>
      </c>
      <c r="M19" s="142">
        <v>60</v>
      </c>
      <c r="N19" s="143" t="s">
        <v>18</v>
      </c>
      <c r="O19" s="55"/>
      <c r="P19" s="56"/>
      <c r="Q19" s="56"/>
      <c r="R19" s="56"/>
      <c r="S19" s="56"/>
      <c r="T19" s="56"/>
      <c r="U19" s="54"/>
      <c r="V19" s="54"/>
      <c r="W19" s="54"/>
      <c r="X19" s="57"/>
      <c r="Y19" s="57"/>
      <c r="Z19" s="57"/>
      <c r="AA19" s="58"/>
      <c r="AB19" s="58"/>
      <c r="AC19" s="58"/>
      <c r="AD19" s="53"/>
      <c r="AE19" s="39"/>
    </row>
    <row r="20" spans="1:31" ht="45">
      <c r="A20" s="68">
        <v>906</v>
      </c>
      <c r="B20" s="139" t="s">
        <v>14</v>
      </c>
      <c r="C20" s="139" t="s">
        <v>93</v>
      </c>
      <c r="D20" s="139" t="s">
        <v>94</v>
      </c>
      <c r="E20" s="139" t="s">
        <v>94</v>
      </c>
      <c r="F20" s="139" t="s">
        <v>41</v>
      </c>
      <c r="G20" s="140">
        <v>12</v>
      </c>
      <c r="H20" s="140">
        <v>25</v>
      </c>
      <c r="I20" s="140">
        <v>5</v>
      </c>
      <c r="J20" s="140">
        <v>5</v>
      </c>
      <c r="K20" s="142">
        <v>47</v>
      </c>
      <c r="L20" s="142">
        <v>100</v>
      </c>
      <c r="M20" s="142">
        <v>47</v>
      </c>
      <c r="N20" s="143" t="s">
        <v>18</v>
      </c>
      <c r="O20" s="31"/>
      <c r="P20" s="30"/>
      <c r="Q20" s="30"/>
      <c r="R20" s="30"/>
      <c r="S20" s="30"/>
      <c r="T20" s="30"/>
      <c r="U20" s="32"/>
      <c r="V20" s="32"/>
      <c r="W20" s="32"/>
      <c r="X20" s="33"/>
      <c r="Y20" s="33"/>
      <c r="Z20" s="33"/>
      <c r="AA20" s="40"/>
      <c r="AB20" s="40"/>
      <c r="AC20" s="40"/>
      <c r="AD20" s="41"/>
      <c r="AE20"/>
    </row>
    <row r="21" spans="1:31" ht="45">
      <c r="A21" s="68">
        <v>907</v>
      </c>
      <c r="B21" s="139" t="s">
        <v>14</v>
      </c>
      <c r="C21" s="139" t="s">
        <v>93</v>
      </c>
      <c r="D21" s="139" t="s">
        <v>94</v>
      </c>
      <c r="E21" s="139" t="s">
        <v>94</v>
      </c>
      <c r="F21" s="139" t="s">
        <v>41</v>
      </c>
      <c r="G21" s="140">
        <v>9</v>
      </c>
      <c r="H21" s="140">
        <v>16</v>
      </c>
      <c r="I21" s="140">
        <v>10</v>
      </c>
      <c r="J21" s="141">
        <v>5</v>
      </c>
      <c r="K21" s="142">
        <v>40</v>
      </c>
      <c r="L21" s="142">
        <v>100</v>
      </c>
      <c r="M21" s="142">
        <v>40</v>
      </c>
      <c r="N21" s="143" t="s">
        <v>18</v>
      </c>
      <c r="O21" s="31"/>
      <c r="P21" s="30"/>
      <c r="Q21" s="30"/>
      <c r="R21" s="30"/>
      <c r="S21" s="30"/>
      <c r="T21" s="30"/>
      <c r="U21" s="32"/>
      <c r="V21" s="32"/>
      <c r="W21" s="32"/>
      <c r="X21" s="33"/>
      <c r="Y21" s="33"/>
      <c r="Z21" s="33"/>
      <c r="AA21" s="40"/>
      <c r="AB21" s="40"/>
      <c r="AC21" s="40"/>
      <c r="AD21" s="41"/>
      <c r="AE21"/>
    </row>
    <row r="22" spans="1:31" ht="45">
      <c r="A22" s="68">
        <v>908</v>
      </c>
      <c r="B22" s="139" t="s">
        <v>14</v>
      </c>
      <c r="C22" s="139" t="s">
        <v>93</v>
      </c>
      <c r="D22" s="139" t="s">
        <v>94</v>
      </c>
      <c r="E22" s="139">
        <v>9</v>
      </c>
      <c r="F22" s="139" t="s">
        <v>41</v>
      </c>
      <c r="G22" s="140">
        <v>14</v>
      </c>
      <c r="H22" s="140">
        <v>28</v>
      </c>
      <c r="I22" s="140">
        <v>10</v>
      </c>
      <c r="J22" s="141">
        <v>0</v>
      </c>
      <c r="K22" s="142">
        <v>52</v>
      </c>
      <c r="L22" s="142">
        <v>100</v>
      </c>
      <c r="M22" s="142">
        <v>52</v>
      </c>
      <c r="N22" s="143" t="s">
        <v>18</v>
      </c>
      <c r="O22" s="31"/>
      <c r="P22" s="30"/>
      <c r="Q22" s="30"/>
      <c r="R22" s="30"/>
      <c r="S22" s="30"/>
      <c r="T22" s="30"/>
      <c r="U22" s="32"/>
      <c r="V22" s="32"/>
      <c r="W22" s="32"/>
      <c r="X22" s="33"/>
      <c r="Y22" s="33"/>
      <c r="Z22" s="33"/>
      <c r="AA22" s="40"/>
      <c r="AB22" s="40"/>
      <c r="AC22" s="40"/>
      <c r="AD22" s="41"/>
      <c r="AE22"/>
    </row>
    <row r="23" spans="1:31" ht="45">
      <c r="A23" s="68">
        <v>909</v>
      </c>
      <c r="B23" s="139" t="s">
        <v>14</v>
      </c>
      <c r="C23" s="139" t="s">
        <v>93</v>
      </c>
      <c r="D23" s="139" t="s">
        <v>94</v>
      </c>
      <c r="E23" s="139" t="s">
        <v>94</v>
      </c>
      <c r="F23" s="139" t="s">
        <v>41</v>
      </c>
      <c r="G23" s="140">
        <v>10</v>
      </c>
      <c r="H23" s="140">
        <v>30</v>
      </c>
      <c r="I23" s="140">
        <v>5</v>
      </c>
      <c r="J23" s="141">
        <v>0</v>
      </c>
      <c r="K23" s="142">
        <v>45</v>
      </c>
      <c r="L23" s="142">
        <v>100</v>
      </c>
      <c r="M23" s="142">
        <v>45</v>
      </c>
      <c r="N23" s="143" t="s">
        <v>18</v>
      </c>
      <c r="O23" s="31"/>
      <c r="P23" s="30"/>
      <c r="Q23" s="30"/>
      <c r="R23" s="30"/>
      <c r="S23" s="30"/>
      <c r="T23" s="30"/>
      <c r="U23" s="32"/>
      <c r="V23" s="32"/>
      <c r="W23" s="32"/>
      <c r="X23" s="33"/>
      <c r="Y23" s="33"/>
      <c r="Z23" s="33"/>
      <c r="AA23" s="40"/>
      <c r="AB23" s="40"/>
      <c r="AC23" s="40"/>
      <c r="AD23" s="41"/>
      <c r="AE23"/>
    </row>
    <row r="24" spans="1:31" ht="45">
      <c r="A24" s="68">
        <v>910</v>
      </c>
      <c r="B24" s="139" t="s">
        <v>14</v>
      </c>
      <c r="C24" s="139" t="s">
        <v>93</v>
      </c>
      <c r="D24" s="139" t="s">
        <v>94</v>
      </c>
      <c r="E24" s="139" t="s">
        <v>94</v>
      </c>
      <c r="F24" s="139" t="s">
        <v>41</v>
      </c>
      <c r="G24" s="140">
        <v>12</v>
      </c>
      <c r="H24" s="140">
        <v>30</v>
      </c>
      <c r="I24" s="140">
        <v>5</v>
      </c>
      <c r="J24" s="141">
        <v>0</v>
      </c>
      <c r="K24" s="142">
        <v>47</v>
      </c>
      <c r="L24" s="142">
        <v>100</v>
      </c>
      <c r="M24" s="142">
        <v>47</v>
      </c>
      <c r="N24" s="143" t="s">
        <v>18</v>
      </c>
      <c r="O24" s="55"/>
      <c r="P24" s="56"/>
      <c r="Q24" s="56"/>
      <c r="R24" s="56"/>
      <c r="S24" s="56"/>
      <c r="T24" s="56"/>
      <c r="U24" s="54"/>
      <c r="V24" s="54"/>
      <c r="W24" s="54"/>
      <c r="X24" s="57"/>
      <c r="Y24" s="57"/>
      <c r="Z24" s="57"/>
      <c r="AA24" s="58"/>
      <c r="AB24" s="58"/>
      <c r="AC24" s="58"/>
      <c r="AD24" s="53"/>
      <c r="AE24" s="39"/>
    </row>
    <row r="25" spans="1:31" s="59" customFormat="1" ht="30">
      <c r="A25" s="68">
        <v>911</v>
      </c>
      <c r="B25" s="139" t="s">
        <v>14</v>
      </c>
      <c r="C25" s="139" t="s">
        <v>93</v>
      </c>
      <c r="D25" s="139" t="s">
        <v>95</v>
      </c>
      <c r="E25" s="139" t="s">
        <v>95</v>
      </c>
      <c r="F25" s="139" t="s">
        <v>43</v>
      </c>
      <c r="G25" s="140">
        <v>3</v>
      </c>
      <c r="H25" s="140">
        <v>17</v>
      </c>
      <c r="I25" s="140">
        <v>15</v>
      </c>
      <c r="J25" s="141">
        <v>0</v>
      </c>
      <c r="K25" s="142">
        <v>35</v>
      </c>
      <c r="L25" s="142">
        <v>100</v>
      </c>
      <c r="M25" s="142">
        <v>35</v>
      </c>
      <c r="N25" s="143" t="s">
        <v>18</v>
      </c>
    </row>
    <row r="26" spans="1:31" ht="30">
      <c r="A26" s="68">
        <v>912</v>
      </c>
      <c r="B26" s="139" t="s">
        <v>14</v>
      </c>
      <c r="C26" s="139" t="s">
        <v>93</v>
      </c>
      <c r="D26" s="139" t="s">
        <v>95</v>
      </c>
      <c r="E26" s="139">
        <v>9</v>
      </c>
      <c r="F26" s="139" t="s">
        <v>43</v>
      </c>
      <c r="G26" s="140">
        <v>0</v>
      </c>
      <c r="H26" s="140">
        <v>17</v>
      </c>
      <c r="I26" s="140">
        <v>15</v>
      </c>
      <c r="J26" s="141">
        <v>0</v>
      </c>
      <c r="K26" s="142">
        <v>32</v>
      </c>
      <c r="L26" s="142">
        <v>100</v>
      </c>
      <c r="M26" s="142">
        <v>32</v>
      </c>
      <c r="N26" s="143" t="s">
        <v>18</v>
      </c>
      <c r="O26"/>
      <c r="P26"/>
    </row>
    <row r="27" spans="1:31" ht="30">
      <c r="A27" s="68">
        <v>913</v>
      </c>
      <c r="B27" s="139" t="s">
        <v>14</v>
      </c>
      <c r="C27" s="139" t="s">
        <v>93</v>
      </c>
      <c r="D27" s="139" t="s">
        <v>95</v>
      </c>
      <c r="E27" s="139">
        <v>9</v>
      </c>
      <c r="F27" s="139" t="s">
        <v>43</v>
      </c>
      <c r="G27" s="140">
        <v>12</v>
      </c>
      <c r="H27" s="140">
        <v>25</v>
      </c>
      <c r="I27" s="140">
        <v>15</v>
      </c>
      <c r="J27" s="141">
        <v>19</v>
      </c>
      <c r="K27" s="142">
        <v>71</v>
      </c>
      <c r="L27" s="142">
        <v>100</v>
      </c>
      <c r="M27" s="142">
        <v>71</v>
      </c>
      <c r="N27" s="143" t="s">
        <v>19</v>
      </c>
      <c r="O27"/>
      <c r="P27"/>
    </row>
    <row r="28" spans="1:31" ht="30">
      <c r="A28" s="68">
        <v>914</v>
      </c>
      <c r="B28" s="139" t="s">
        <v>14</v>
      </c>
      <c r="C28" s="139" t="s">
        <v>93</v>
      </c>
      <c r="D28" s="139" t="s">
        <v>95</v>
      </c>
      <c r="E28" s="139" t="s">
        <v>95</v>
      </c>
      <c r="F28" s="139" t="s">
        <v>43</v>
      </c>
      <c r="G28" s="140">
        <v>0</v>
      </c>
      <c r="H28" s="140">
        <v>14</v>
      </c>
      <c r="I28" s="140">
        <v>15</v>
      </c>
      <c r="J28" s="141">
        <v>0</v>
      </c>
      <c r="K28" s="142">
        <v>29</v>
      </c>
      <c r="L28" s="142">
        <v>100</v>
      </c>
      <c r="M28" s="142">
        <v>29</v>
      </c>
      <c r="N28" s="143" t="s">
        <v>18</v>
      </c>
      <c r="O28"/>
      <c r="P28"/>
    </row>
    <row r="29" spans="1:31" ht="30">
      <c r="A29" s="68">
        <v>915</v>
      </c>
      <c r="B29" s="139" t="s">
        <v>14</v>
      </c>
      <c r="C29" s="139" t="s">
        <v>93</v>
      </c>
      <c r="D29" s="139" t="s">
        <v>95</v>
      </c>
      <c r="E29" s="139">
        <v>9</v>
      </c>
      <c r="F29" s="139" t="s">
        <v>43</v>
      </c>
      <c r="G29" s="140">
        <v>12</v>
      </c>
      <c r="H29" s="140">
        <v>30</v>
      </c>
      <c r="I29" s="140">
        <v>15</v>
      </c>
      <c r="J29" s="141">
        <v>19</v>
      </c>
      <c r="K29" s="142">
        <v>76</v>
      </c>
      <c r="L29" s="142">
        <v>100</v>
      </c>
      <c r="M29" s="142">
        <v>76</v>
      </c>
      <c r="N29" s="143" t="s">
        <v>19</v>
      </c>
      <c r="O29" s="35"/>
    </row>
    <row r="30" spans="1:31" ht="12.75">
      <c r="D30" s="89"/>
    </row>
    <row r="37" spans="1:3" ht="15">
      <c r="A37" s="23" t="s">
        <v>10</v>
      </c>
      <c r="B37"/>
      <c r="C37" s="24" t="s">
        <v>28</v>
      </c>
    </row>
    <row r="38" spans="1:3" ht="15">
      <c r="A38" s="25" t="s">
        <v>11</v>
      </c>
      <c r="B38"/>
      <c r="C38" s="24" t="s">
        <v>52</v>
      </c>
    </row>
    <row r="39" spans="1:3" ht="15">
      <c r="A39"/>
      <c r="B39" s="26"/>
      <c r="C39" s="49" t="s">
        <v>35</v>
      </c>
    </row>
    <row r="40" spans="1:3" ht="15">
      <c r="A40" s="35"/>
      <c r="B40" s="35"/>
      <c r="C40" s="50" t="s">
        <v>27</v>
      </c>
    </row>
    <row r="41" spans="1:3" ht="15">
      <c r="C41" s="50" t="s">
        <v>78</v>
      </c>
    </row>
    <row r="42" spans="1:3" ht="15">
      <c r="C42" s="49" t="s">
        <v>79</v>
      </c>
    </row>
  </sheetData>
  <mergeCells count="13">
    <mergeCell ref="O1:AD1"/>
    <mergeCell ref="O3:AD3"/>
    <mergeCell ref="O4:AE4"/>
    <mergeCell ref="O5:AE5"/>
    <mergeCell ref="O6:AE6"/>
    <mergeCell ref="A10:S10"/>
    <mergeCell ref="A8:O8"/>
    <mergeCell ref="A3:N3"/>
    <mergeCell ref="A5:N5"/>
    <mergeCell ref="A6:N6"/>
    <mergeCell ref="A7:N7"/>
    <mergeCell ref="O7:Y7"/>
    <mergeCell ref="A9:S9"/>
  </mergeCells>
  <pageMargins left="0.70866141732283472" right="0.70866141732283472" top="0.74803149606299213" bottom="0.74803149606299213" header="0.31496062992125984" footer="0.31496062992125984"/>
  <pageSetup paperSize="9" scale="48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5"/>
  <sheetViews>
    <sheetView zoomScale="78" zoomScaleNormal="78" workbookViewId="0">
      <selection activeCell="O22" sqref="O22"/>
    </sheetView>
  </sheetViews>
  <sheetFormatPr defaultRowHeight="12"/>
  <cols>
    <col min="1" max="1" width="6.5" customWidth="1"/>
    <col min="2" max="2" width="7.5" customWidth="1"/>
    <col min="3" max="3" width="17.83203125" customWidth="1"/>
    <col min="4" max="4" width="19" customWidth="1"/>
    <col min="5" max="5" width="18.33203125" customWidth="1"/>
    <col min="9" max="9" width="11.33203125" customWidth="1"/>
    <col min="11" max="11" width="13.6640625" customWidth="1"/>
    <col min="13" max="13" width="17.1640625" customWidth="1"/>
  </cols>
  <sheetData>
    <row r="2" spans="1:19" ht="14.25">
      <c r="A2" s="146" t="s">
        <v>86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9" ht="14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9" s="63" customFormat="1" ht="14.25">
      <c r="A4" s="147" t="s">
        <v>54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9" s="34" customFormat="1" ht="14.25">
      <c r="A5" s="147" t="s">
        <v>63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</row>
    <row r="6" spans="1:19" s="34" customFormat="1" ht="15">
      <c r="A6" s="148" t="s">
        <v>22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</row>
    <row r="7" spans="1:19" s="34" customFormat="1" ht="15" customHeight="1">
      <c r="A7" s="144" t="s">
        <v>25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</row>
    <row r="8" spans="1:19" s="34" customFormat="1" ht="14.25" customHeight="1">
      <c r="A8" s="46" t="s">
        <v>64</v>
      </c>
      <c r="B8" s="46"/>
      <c r="C8" s="47"/>
      <c r="D8" s="46"/>
      <c r="E8" s="46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19" s="34" customFormat="1" ht="14.25" customHeight="1">
      <c r="A9" s="144" t="s">
        <v>34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</row>
    <row r="10" spans="1:19" s="48" customFormat="1" ht="14.25">
      <c r="A10" s="46" t="s">
        <v>26</v>
      </c>
      <c r="B10" s="46"/>
      <c r="C10" s="47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s="48" customFormat="1" ht="14.25">
      <c r="A11" s="46" t="s">
        <v>66</v>
      </c>
      <c r="B11" s="46"/>
      <c r="C11" s="47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s="48" customFormat="1" ht="15" thickBot="1">
      <c r="A12" s="48" t="s">
        <v>65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19" ht="51.75" thickBot="1">
      <c r="A13" s="8" t="s">
        <v>0</v>
      </c>
      <c r="B13" s="9" t="s">
        <v>1</v>
      </c>
      <c r="C13" s="11" t="s">
        <v>2</v>
      </c>
      <c r="D13" s="10" t="s">
        <v>3</v>
      </c>
      <c r="E13" s="10" t="s">
        <v>4</v>
      </c>
      <c r="F13" s="12" t="s">
        <v>5</v>
      </c>
      <c r="G13" s="13" t="s">
        <v>12</v>
      </c>
      <c r="H13" s="13" t="s">
        <v>13</v>
      </c>
      <c r="I13" s="13" t="s">
        <v>30</v>
      </c>
      <c r="J13" s="10" t="s">
        <v>6</v>
      </c>
      <c r="K13" s="10" t="s">
        <v>7</v>
      </c>
      <c r="L13" s="10" t="s">
        <v>8</v>
      </c>
      <c r="M13" s="8" t="s">
        <v>9</v>
      </c>
    </row>
    <row r="14" spans="1:19" ht="38.25">
      <c r="A14" s="14">
        <v>1</v>
      </c>
      <c r="B14" s="28">
        <v>1001</v>
      </c>
      <c r="C14" s="16" t="s">
        <v>14</v>
      </c>
      <c r="D14" s="16" t="s">
        <v>20</v>
      </c>
      <c r="E14" s="16" t="s">
        <v>24</v>
      </c>
      <c r="F14" s="16" t="s">
        <v>17</v>
      </c>
      <c r="G14" s="14">
        <v>6</v>
      </c>
      <c r="H14" s="14">
        <v>39</v>
      </c>
      <c r="I14" s="14">
        <v>12</v>
      </c>
      <c r="J14" s="18">
        <v>57</v>
      </c>
      <c r="K14" s="18">
        <v>105</v>
      </c>
      <c r="L14" s="18">
        <f>(J14*100)/K14</f>
        <v>54.285714285714285</v>
      </c>
      <c r="M14" s="15" t="s">
        <v>19</v>
      </c>
    </row>
    <row r="15" spans="1:19" ht="38.25">
      <c r="A15" s="19">
        <v>2</v>
      </c>
      <c r="B15" s="29">
        <v>1002</v>
      </c>
      <c r="C15" s="16" t="s">
        <v>14</v>
      </c>
      <c r="D15" s="16" t="s">
        <v>20</v>
      </c>
      <c r="E15" s="16" t="s">
        <v>24</v>
      </c>
      <c r="F15" s="16" t="s">
        <v>17</v>
      </c>
      <c r="G15" s="19">
        <v>4</v>
      </c>
      <c r="H15" s="19">
        <v>30</v>
      </c>
      <c r="I15" s="19">
        <v>9</v>
      </c>
      <c r="J15" s="18">
        <f>SUM(G15:I15)</f>
        <v>43</v>
      </c>
      <c r="K15" s="18">
        <v>105</v>
      </c>
      <c r="L15" s="18">
        <f t="shared" ref="L15:L18" si="0">(J15*100)/K15</f>
        <v>40.952380952380949</v>
      </c>
      <c r="M15" s="15" t="s">
        <v>18</v>
      </c>
    </row>
    <row r="16" spans="1:19" ht="38.25">
      <c r="A16" s="19">
        <v>3</v>
      </c>
      <c r="B16" s="28">
        <v>1003</v>
      </c>
      <c r="C16" s="16" t="s">
        <v>14</v>
      </c>
      <c r="D16" s="16" t="s">
        <v>20</v>
      </c>
      <c r="E16" s="16" t="s">
        <v>24</v>
      </c>
      <c r="F16" s="16" t="s">
        <v>17</v>
      </c>
      <c r="G16" s="19">
        <v>6</v>
      </c>
      <c r="H16" s="19">
        <v>30</v>
      </c>
      <c r="I16" s="19">
        <v>9</v>
      </c>
      <c r="J16" s="18">
        <f>SUM(G16:I16)</f>
        <v>45</v>
      </c>
      <c r="K16" s="18">
        <v>105</v>
      </c>
      <c r="L16" s="18">
        <f t="shared" si="0"/>
        <v>42.857142857142854</v>
      </c>
      <c r="M16" s="15" t="s">
        <v>18</v>
      </c>
    </row>
    <row r="17" spans="1:14" s="39" customFormat="1" ht="38.25">
      <c r="A17" s="36">
        <v>4</v>
      </c>
      <c r="B17" s="37">
        <v>1004</v>
      </c>
      <c r="C17" s="38" t="s">
        <v>14</v>
      </c>
      <c r="D17" s="38" t="s">
        <v>20</v>
      </c>
      <c r="E17" s="16" t="s">
        <v>24</v>
      </c>
      <c r="F17" s="38" t="s">
        <v>17</v>
      </c>
      <c r="G17" s="36">
        <v>16</v>
      </c>
      <c r="H17" s="36">
        <v>30</v>
      </c>
      <c r="I17" s="36">
        <v>4</v>
      </c>
      <c r="J17" s="18">
        <f>SUM(G17:I17)</f>
        <v>50</v>
      </c>
      <c r="K17" s="18">
        <v>105</v>
      </c>
      <c r="L17" s="18">
        <f t="shared" si="0"/>
        <v>47.61904761904762</v>
      </c>
      <c r="M17" s="15" t="s">
        <v>18</v>
      </c>
    </row>
    <row r="18" spans="1:14" s="39" customFormat="1" ht="38.25">
      <c r="A18" s="36">
        <v>5</v>
      </c>
      <c r="B18" s="65">
        <v>1005</v>
      </c>
      <c r="C18" s="38" t="s">
        <v>14</v>
      </c>
      <c r="D18" s="38" t="s">
        <v>20</v>
      </c>
      <c r="E18" s="16" t="s">
        <v>24</v>
      </c>
      <c r="F18" s="38" t="s">
        <v>17</v>
      </c>
      <c r="G18" s="36">
        <v>10</v>
      </c>
      <c r="H18" s="36">
        <v>28</v>
      </c>
      <c r="I18" s="36">
        <v>13</v>
      </c>
      <c r="J18" s="18">
        <f>SUM(G18:I18)</f>
        <v>51</v>
      </c>
      <c r="K18" s="18">
        <v>105</v>
      </c>
      <c r="L18" s="18">
        <f t="shared" si="0"/>
        <v>48.571428571428569</v>
      </c>
      <c r="M18" s="15" t="s">
        <v>18</v>
      </c>
    </row>
    <row r="19" spans="1:14" ht="12.75">
      <c r="A19" s="2"/>
      <c r="B19" s="5"/>
      <c r="C19" s="2"/>
      <c r="D19" s="2"/>
      <c r="E19" s="6"/>
      <c r="F19" s="2"/>
      <c r="G19" s="3"/>
      <c r="H19" s="3"/>
      <c r="I19" s="4"/>
      <c r="J19" s="4"/>
      <c r="K19" s="3"/>
    </row>
    <row r="20" spans="1:14" s="34" customFormat="1" ht="15">
      <c r="A20"/>
      <c r="B20" s="23" t="s">
        <v>10</v>
      </c>
      <c r="C20"/>
      <c r="D20" s="24" t="s">
        <v>28</v>
      </c>
      <c r="E20" s="22"/>
      <c r="F20" s="22"/>
      <c r="G20"/>
      <c r="H20"/>
      <c r="I20"/>
      <c r="J20"/>
      <c r="K20"/>
      <c r="L20"/>
      <c r="M20"/>
      <c r="N20"/>
    </row>
    <row r="21" spans="1:14" s="34" customFormat="1" ht="15">
      <c r="A21"/>
      <c r="B21" s="25" t="s">
        <v>11</v>
      </c>
      <c r="C21"/>
      <c r="D21" s="24" t="s">
        <v>52</v>
      </c>
      <c r="E21" s="21"/>
      <c r="F21" s="21"/>
      <c r="G21"/>
      <c r="H21"/>
      <c r="I21"/>
      <c r="J21"/>
      <c r="K21"/>
      <c r="L21"/>
      <c r="M21"/>
      <c r="N21"/>
    </row>
    <row r="22" spans="1:14" s="34" customFormat="1" ht="15">
      <c r="A22"/>
      <c r="B22"/>
      <c r="C22" s="26"/>
      <c r="D22" s="49" t="s">
        <v>35</v>
      </c>
      <c r="E22" s="26"/>
      <c r="F22"/>
      <c r="G22"/>
      <c r="H22"/>
      <c r="I22"/>
      <c r="J22"/>
      <c r="K22"/>
      <c r="L22"/>
      <c r="M22"/>
      <c r="N22"/>
    </row>
    <row r="23" spans="1:14" s="34" customFormat="1" ht="15">
      <c r="B23" s="35"/>
      <c r="C23" s="35"/>
      <c r="D23" s="50" t="s">
        <v>27</v>
      </c>
      <c r="E23" s="30"/>
      <c r="F23" s="35"/>
      <c r="G23" s="35"/>
      <c r="H23" s="35"/>
      <c r="I23" s="35"/>
      <c r="J23" s="35"/>
      <c r="K23" s="35"/>
      <c r="L23" s="35"/>
      <c r="M23" s="35"/>
    </row>
    <row r="24" spans="1:14" ht="15">
      <c r="A24" s="34"/>
      <c r="B24" s="34"/>
      <c r="C24" s="34"/>
      <c r="D24" s="50" t="s">
        <v>78</v>
      </c>
      <c r="E24" s="2"/>
      <c r="F24" s="1"/>
      <c r="G24" s="1"/>
      <c r="H24" s="1"/>
      <c r="I24" s="1"/>
      <c r="J24" s="1"/>
      <c r="K24" s="1"/>
    </row>
    <row r="25" spans="1:14" ht="15">
      <c r="A25" s="34"/>
      <c r="B25" s="34"/>
      <c r="C25" s="34"/>
      <c r="D25" s="49" t="s">
        <v>79</v>
      </c>
      <c r="E25" s="2"/>
      <c r="F25" s="1"/>
      <c r="G25" s="1"/>
      <c r="H25" s="1"/>
      <c r="I25" s="1"/>
      <c r="J25" s="1"/>
      <c r="K25" s="1"/>
    </row>
  </sheetData>
  <mergeCells count="6">
    <mergeCell ref="A9:S9"/>
    <mergeCell ref="A2:K2"/>
    <mergeCell ref="A4:K4"/>
    <mergeCell ref="A5:S5"/>
    <mergeCell ref="A6:S6"/>
    <mergeCell ref="A7:S7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D29"/>
  <sheetViews>
    <sheetView topLeftCell="A13" workbookViewId="0">
      <selection activeCell="T6" sqref="T6"/>
    </sheetView>
  </sheetViews>
  <sheetFormatPr defaultRowHeight="15"/>
  <cols>
    <col min="1" max="1" width="6.6640625" style="26" customWidth="1"/>
    <col min="2" max="2" width="7.33203125" style="26" customWidth="1"/>
    <col min="3" max="3" width="14.83203125" style="26" customWidth="1"/>
    <col min="4" max="4" width="18.33203125" style="26" customWidth="1"/>
    <col min="5" max="5" width="13" style="26" customWidth="1"/>
    <col min="6" max="6" width="7.83203125" style="26" customWidth="1"/>
    <col min="7" max="7" width="16" style="26" customWidth="1"/>
    <col min="8" max="8" width="7.33203125" style="26" customWidth="1"/>
    <col min="9" max="9" width="7.5" style="26" customWidth="1"/>
    <col min="10" max="10" width="8.1640625" style="26" customWidth="1"/>
    <col min="11" max="11" width="7.6640625" style="26" customWidth="1"/>
    <col min="12" max="13" width="8" style="26" customWidth="1"/>
    <col min="14" max="14" width="16.1640625" style="26" customWidth="1"/>
    <col min="15" max="16384" width="9.33203125" style="26"/>
  </cols>
  <sheetData>
    <row r="2" spans="1:30" customFormat="1" ht="14.25">
      <c r="A2" s="146" t="s">
        <v>98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30" customFormat="1" ht="14.25">
      <c r="A3" s="42"/>
      <c r="B3" s="42"/>
      <c r="C3" s="42"/>
      <c r="D3" s="42"/>
      <c r="E3" s="42"/>
      <c r="F3" s="42"/>
      <c r="G3" s="42"/>
      <c r="H3" s="80"/>
      <c r="I3" s="80"/>
      <c r="J3" s="80"/>
      <c r="K3" s="80"/>
      <c r="L3" s="80"/>
      <c r="M3" s="80"/>
      <c r="N3" s="80"/>
    </row>
    <row r="4" spans="1:30" s="51" customFormat="1" ht="12">
      <c r="A4" s="155" t="s">
        <v>97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1:30" customFormat="1" ht="12">
      <c r="A5" s="155" t="s">
        <v>89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78"/>
      <c r="Q5" s="78"/>
      <c r="R5" s="78"/>
      <c r="S5" s="78"/>
      <c r="T5" s="78"/>
      <c r="U5" s="78"/>
    </row>
    <row r="6" spans="1:30" customFormat="1" ht="12">
      <c r="A6" s="156" t="s">
        <v>21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78"/>
      <c r="Q6" s="78"/>
      <c r="R6" s="78"/>
      <c r="S6" s="78"/>
      <c r="T6" s="78"/>
      <c r="U6" s="78"/>
    </row>
    <row r="7" spans="1:30" s="34" customFormat="1" ht="15" customHeight="1">
      <c r="A7" s="153" t="s">
        <v>25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</row>
    <row r="8" spans="1:30" s="34" customFormat="1" ht="14.25" customHeight="1">
      <c r="A8" s="149" t="s">
        <v>53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</row>
    <row r="9" spans="1:30" customFormat="1" ht="12">
      <c r="A9" s="82" t="s">
        <v>26</v>
      </c>
      <c r="B9" s="82"/>
      <c r="C9" s="83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78"/>
    </row>
    <row r="10" spans="1:30" s="48" customFormat="1" ht="14.25">
      <c r="A10" s="153" t="s">
        <v>34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81"/>
    </row>
    <row r="11" spans="1:30" s="48" customFormat="1" ht="14.25">
      <c r="A11" s="87" t="s">
        <v>66</v>
      </c>
      <c r="B11" s="87"/>
      <c r="C11" s="88"/>
      <c r="D11" s="87"/>
      <c r="E11" s="87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81"/>
    </row>
    <row r="12" spans="1:30" customFormat="1" ht="13.5" thickBot="1">
      <c r="A12" s="86" t="s">
        <v>65</v>
      </c>
      <c r="B12" s="86"/>
      <c r="C12" s="86"/>
      <c r="D12" s="86"/>
      <c r="E12" s="86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78"/>
    </row>
    <row r="13" spans="1:30" customFormat="1" ht="77.25" thickBot="1">
      <c r="A13" s="111" t="s">
        <v>0</v>
      </c>
      <c r="B13" s="112" t="s">
        <v>1</v>
      </c>
      <c r="C13" s="112" t="s">
        <v>58</v>
      </c>
      <c r="D13" s="111" t="s">
        <v>3</v>
      </c>
      <c r="E13" s="113" t="s">
        <v>67</v>
      </c>
      <c r="F13" s="113" t="s">
        <v>68</v>
      </c>
      <c r="G13" s="111" t="s">
        <v>4</v>
      </c>
      <c r="H13" s="114" t="s">
        <v>12</v>
      </c>
      <c r="I13" s="111" t="s">
        <v>13</v>
      </c>
      <c r="J13" s="111" t="s">
        <v>30</v>
      </c>
      <c r="K13" s="111" t="s">
        <v>6</v>
      </c>
      <c r="L13" s="111" t="s">
        <v>7</v>
      </c>
      <c r="M13" s="111" t="s">
        <v>8</v>
      </c>
      <c r="N13" s="111" t="s">
        <v>60</v>
      </c>
    </row>
    <row r="14" spans="1:30" customFormat="1" ht="38.25">
      <c r="A14" s="115">
        <v>1</v>
      </c>
      <c r="B14" s="116">
        <v>1101</v>
      </c>
      <c r="C14" s="128" t="s">
        <v>14</v>
      </c>
      <c r="D14" s="17" t="s">
        <v>20</v>
      </c>
      <c r="E14" s="117" t="s">
        <v>90</v>
      </c>
      <c r="F14" s="117">
        <v>11</v>
      </c>
      <c r="G14" s="17" t="s">
        <v>91</v>
      </c>
      <c r="H14" s="115">
        <v>8.5</v>
      </c>
      <c r="I14" s="115">
        <v>20</v>
      </c>
      <c r="J14" s="115">
        <v>26</v>
      </c>
      <c r="K14" s="129">
        <f>SUM(H14:J14)</f>
        <v>54.5</v>
      </c>
      <c r="L14" s="129">
        <v>100</v>
      </c>
      <c r="M14" s="129">
        <f>(K14*100)/L14</f>
        <v>54.5</v>
      </c>
      <c r="N14" s="122" t="s">
        <v>72</v>
      </c>
    </row>
    <row r="15" spans="1:30" customFormat="1" ht="38.25">
      <c r="A15" s="66">
        <v>2</v>
      </c>
      <c r="B15" s="123">
        <v>1102</v>
      </c>
      <c r="C15" s="128" t="s">
        <v>14</v>
      </c>
      <c r="D15" s="17" t="s">
        <v>20</v>
      </c>
      <c r="E15" s="117" t="s">
        <v>90</v>
      </c>
      <c r="F15" s="117">
        <v>11</v>
      </c>
      <c r="G15" s="17" t="s">
        <v>91</v>
      </c>
      <c r="H15" s="66">
        <v>8</v>
      </c>
      <c r="I15" s="66">
        <v>0</v>
      </c>
      <c r="J15" s="66">
        <v>0</v>
      </c>
      <c r="K15" s="129">
        <f t="shared" ref="K15:K20" si="0">SUM(H15:J15)</f>
        <v>8</v>
      </c>
      <c r="L15" s="129">
        <v>100</v>
      </c>
      <c r="M15" s="129">
        <f t="shared" ref="M15:M20" si="1">(K15*100)/L15</f>
        <v>8</v>
      </c>
      <c r="N15" s="127" t="s">
        <v>18</v>
      </c>
    </row>
    <row r="16" spans="1:30" customFormat="1" ht="38.25">
      <c r="A16" s="66">
        <v>3</v>
      </c>
      <c r="B16" s="123">
        <v>1103</v>
      </c>
      <c r="C16" s="128" t="s">
        <v>14</v>
      </c>
      <c r="D16" s="17" t="s">
        <v>20</v>
      </c>
      <c r="E16" s="117" t="s">
        <v>90</v>
      </c>
      <c r="F16" s="117">
        <v>11</v>
      </c>
      <c r="G16" s="17" t="s">
        <v>91</v>
      </c>
      <c r="H16" s="66">
        <v>9.5</v>
      </c>
      <c r="I16" s="66">
        <v>33</v>
      </c>
      <c r="J16" s="66">
        <v>21</v>
      </c>
      <c r="K16" s="129">
        <f>SUM(H16:J16)</f>
        <v>63.5</v>
      </c>
      <c r="L16" s="129">
        <v>100</v>
      </c>
      <c r="M16" s="129">
        <f t="shared" si="1"/>
        <v>63.5</v>
      </c>
      <c r="N16" s="122" t="s">
        <v>72</v>
      </c>
    </row>
    <row r="17" spans="1:17" customFormat="1" ht="38.25">
      <c r="A17" s="66">
        <v>4</v>
      </c>
      <c r="B17" s="123">
        <v>1104</v>
      </c>
      <c r="C17" s="128" t="s">
        <v>14</v>
      </c>
      <c r="D17" s="17" t="s">
        <v>20</v>
      </c>
      <c r="E17" s="117" t="s">
        <v>90</v>
      </c>
      <c r="F17" s="117">
        <v>11</v>
      </c>
      <c r="G17" s="17" t="s">
        <v>91</v>
      </c>
      <c r="H17" s="66">
        <v>10</v>
      </c>
      <c r="I17" s="66">
        <v>40</v>
      </c>
      <c r="J17" s="66">
        <v>0</v>
      </c>
      <c r="K17" s="129">
        <f t="shared" si="0"/>
        <v>50</v>
      </c>
      <c r="L17" s="129">
        <v>100</v>
      </c>
      <c r="M17" s="129">
        <f t="shared" si="1"/>
        <v>50</v>
      </c>
      <c r="N17" s="122" t="s">
        <v>18</v>
      </c>
    </row>
    <row r="18" spans="1:17" customFormat="1" ht="38.25">
      <c r="A18" s="66">
        <v>5</v>
      </c>
      <c r="B18" s="123">
        <v>1105</v>
      </c>
      <c r="C18" s="128" t="s">
        <v>14</v>
      </c>
      <c r="D18" s="17" t="s">
        <v>20</v>
      </c>
      <c r="E18" s="117" t="s">
        <v>90</v>
      </c>
      <c r="F18" s="117">
        <v>11</v>
      </c>
      <c r="G18" s="17" t="s">
        <v>91</v>
      </c>
      <c r="H18" s="66">
        <v>8</v>
      </c>
      <c r="I18" s="66">
        <v>30</v>
      </c>
      <c r="J18" s="66">
        <v>29</v>
      </c>
      <c r="K18" s="129">
        <f t="shared" si="0"/>
        <v>67</v>
      </c>
      <c r="L18" s="129">
        <v>100</v>
      </c>
      <c r="M18" s="129">
        <f t="shared" si="1"/>
        <v>67</v>
      </c>
      <c r="N18" s="127" t="s">
        <v>23</v>
      </c>
    </row>
    <row r="19" spans="1:17" ht="38.25">
      <c r="A19" s="66">
        <v>6</v>
      </c>
      <c r="B19" s="123">
        <v>1106</v>
      </c>
      <c r="C19" s="128" t="s">
        <v>14</v>
      </c>
      <c r="D19" s="17" t="s">
        <v>20</v>
      </c>
      <c r="E19" s="117" t="s">
        <v>90</v>
      </c>
      <c r="F19" s="117">
        <v>11</v>
      </c>
      <c r="G19" s="17" t="s">
        <v>91</v>
      </c>
      <c r="H19" s="66">
        <v>8.5</v>
      </c>
      <c r="I19" s="66">
        <v>0</v>
      </c>
      <c r="J19" s="66">
        <v>26</v>
      </c>
      <c r="K19" s="129">
        <f t="shared" si="0"/>
        <v>34.5</v>
      </c>
      <c r="L19" s="129">
        <v>100</v>
      </c>
      <c r="M19" s="129">
        <f t="shared" si="1"/>
        <v>34.5</v>
      </c>
      <c r="N19" s="127" t="s">
        <v>18</v>
      </c>
    </row>
    <row r="20" spans="1:17" s="34" customFormat="1" ht="38.25">
      <c r="A20" s="66">
        <v>7</v>
      </c>
      <c r="B20" s="123">
        <v>1107</v>
      </c>
      <c r="C20" s="128" t="s">
        <v>14</v>
      </c>
      <c r="D20" s="17" t="s">
        <v>20</v>
      </c>
      <c r="E20" s="117" t="s">
        <v>90</v>
      </c>
      <c r="F20" s="117">
        <v>11</v>
      </c>
      <c r="G20" s="17" t="s">
        <v>91</v>
      </c>
      <c r="H20" s="66">
        <v>9</v>
      </c>
      <c r="I20" s="66">
        <v>22</v>
      </c>
      <c r="J20" s="66">
        <v>0</v>
      </c>
      <c r="K20" s="129">
        <f t="shared" si="0"/>
        <v>31</v>
      </c>
      <c r="L20" s="129">
        <v>100</v>
      </c>
      <c r="M20" s="129">
        <f t="shared" si="1"/>
        <v>31</v>
      </c>
      <c r="N20" s="127" t="s">
        <v>18</v>
      </c>
      <c r="O20"/>
      <c r="P20"/>
      <c r="Q20"/>
    </row>
    <row r="21" spans="1:17" s="34" customFormat="1">
      <c r="A21"/>
      <c r="B21" s="25" t="s">
        <v>11</v>
      </c>
      <c r="C21"/>
      <c r="D21" s="24" t="s">
        <v>52</v>
      </c>
      <c r="E21" s="21"/>
      <c r="F21" s="21"/>
      <c r="G21"/>
      <c r="H21"/>
      <c r="I21"/>
      <c r="J21"/>
      <c r="K21"/>
      <c r="L21"/>
      <c r="M21"/>
      <c r="N21"/>
      <c r="O21"/>
      <c r="P21"/>
      <c r="Q21"/>
    </row>
    <row r="22" spans="1:17" s="34" customFormat="1">
      <c r="A22"/>
      <c r="B22"/>
      <c r="C22" s="26"/>
      <c r="D22" s="49" t="s">
        <v>35</v>
      </c>
      <c r="E22" s="26"/>
      <c r="F22"/>
      <c r="G22"/>
      <c r="H22"/>
      <c r="I22"/>
      <c r="J22"/>
      <c r="K22"/>
      <c r="L22"/>
      <c r="M22"/>
      <c r="N22"/>
      <c r="O22"/>
      <c r="P22"/>
      <c r="Q22"/>
    </row>
    <row r="23" spans="1:17" s="34" customFormat="1">
      <c r="B23" s="35"/>
      <c r="C23" s="35"/>
      <c r="D23" s="50" t="s">
        <v>27</v>
      </c>
      <c r="E23" s="30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7">
      <c r="B24" s="34"/>
      <c r="C24" s="34"/>
      <c r="D24" s="50" t="s">
        <v>78</v>
      </c>
    </row>
    <row r="25" spans="1:17">
      <c r="B25" s="34"/>
      <c r="C25" s="34"/>
      <c r="D25" s="49" t="s">
        <v>79</v>
      </c>
    </row>
    <row r="26" spans="1:17">
      <c r="B26" s="79"/>
      <c r="C26" s="79"/>
      <c r="D26" s="79"/>
    </row>
    <row r="27" spans="1:17">
      <c r="B27" s="79"/>
      <c r="C27" s="79"/>
      <c r="D27" s="79"/>
    </row>
    <row r="28" spans="1:17">
      <c r="B28" s="79"/>
      <c r="C28" s="79"/>
      <c r="D28" s="79"/>
    </row>
    <row r="29" spans="1:17">
      <c r="B29" s="79"/>
      <c r="C29" s="79"/>
      <c r="D29" s="79"/>
    </row>
  </sheetData>
  <mergeCells count="7">
    <mergeCell ref="A10:T10"/>
    <mergeCell ref="A2:N2"/>
    <mergeCell ref="A4:N4"/>
    <mergeCell ref="A5:O5"/>
    <mergeCell ref="A6:O6"/>
    <mergeCell ref="A7:P7"/>
    <mergeCell ref="A8:R8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</cp:lastModifiedBy>
  <cp:lastPrinted>2020-11-05T10:57:49Z</cp:lastPrinted>
  <dcterms:created xsi:type="dcterms:W3CDTF">2017-09-13T09:18:13Z</dcterms:created>
  <dcterms:modified xsi:type="dcterms:W3CDTF">2024-10-07T13:28:36Z</dcterms:modified>
</cp:coreProperties>
</file>